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sa\Desktop\html\jnsa\ssl\isepa\images\outputs\"/>
    </mc:Choice>
  </mc:AlternateContent>
  <bookViews>
    <workbookView xWindow="495" yWindow="165" windowWidth="15915" windowHeight="9000"/>
  </bookViews>
  <sheets>
    <sheet name="入力方法" sheetId="3" r:id="rId1"/>
    <sheet name="入力フォーム" sheetId="1" r:id="rId2"/>
    <sheet name="【入力不要】スキルチャート (結果報告イメージ)" sheetId="4" r:id="rId3"/>
    <sheet name="業務リスト" sheetId="2" state="hidden" r:id="rId4"/>
  </sheets>
  <calcPr calcId="152511"/>
</workbook>
</file>

<file path=xl/calcChain.xml><?xml version="1.0" encoding="utf-8"?>
<calcChain xmlns="http://schemas.openxmlformats.org/spreadsheetml/2006/main">
  <c r="D33" i="4" l="1"/>
  <c r="B37" i="4"/>
  <c r="H41" i="4" l="1"/>
  <c r="J41" i="4" s="1"/>
  <c r="M36" i="4"/>
  <c r="I36" i="4"/>
  <c r="D36" i="4"/>
  <c r="H36" i="4" s="1"/>
  <c r="N36" i="4" s="1"/>
  <c r="M35" i="4"/>
  <c r="I35" i="4"/>
  <c r="L35" i="4" s="1"/>
  <c r="D35" i="4"/>
  <c r="H35" i="4" s="1"/>
  <c r="N35" i="4" s="1"/>
  <c r="M34" i="4"/>
  <c r="I34" i="4"/>
  <c r="D34" i="4"/>
  <c r="H34" i="4" s="1"/>
  <c r="N34" i="4" s="1"/>
  <c r="M33" i="4"/>
  <c r="I33" i="4"/>
  <c r="H33" i="4"/>
  <c r="N33" i="4" s="1"/>
  <c r="M32" i="4"/>
  <c r="I32" i="4"/>
  <c r="D32" i="4"/>
  <c r="H32" i="4" s="1"/>
  <c r="N32" i="4" s="1"/>
  <c r="M31" i="4"/>
  <c r="I31" i="4"/>
  <c r="L31" i="4" s="1"/>
  <c r="D31" i="4"/>
  <c r="H31" i="4" s="1"/>
  <c r="N31" i="4" s="1"/>
  <c r="M30" i="4"/>
  <c r="I30" i="4"/>
  <c r="D30" i="4"/>
  <c r="H30" i="4" s="1"/>
  <c r="N30" i="4" s="1"/>
  <c r="M29" i="4"/>
  <c r="I29" i="4"/>
  <c r="D29" i="4"/>
  <c r="H29" i="4" s="1"/>
  <c r="N29" i="4" s="1"/>
  <c r="D28" i="4"/>
  <c r="H28" i="4" s="1"/>
  <c r="D27" i="4"/>
  <c r="H27" i="4" s="1"/>
  <c r="D26" i="4"/>
  <c r="H26" i="4" s="1"/>
  <c r="D25" i="4"/>
  <c r="H25" i="4" s="1"/>
  <c r="D24" i="4"/>
  <c r="H24" i="4" s="1"/>
  <c r="D23" i="4"/>
  <c r="H23" i="4" s="1"/>
  <c r="D22" i="4"/>
  <c r="H22" i="4" s="1"/>
  <c r="D21" i="4"/>
  <c r="H21" i="4" s="1"/>
  <c r="M20" i="4"/>
  <c r="I20" i="4"/>
  <c r="D20" i="4"/>
  <c r="H20" i="4" s="1"/>
  <c r="N20" i="4" s="1"/>
  <c r="M19" i="4"/>
  <c r="I19" i="4"/>
  <c r="L19" i="4" s="1"/>
  <c r="D19" i="4"/>
  <c r="H19" i="4" s="1"/>
  <c r="N19" i="4" s="1"/>
  <c r="D18" i="4"/>
  <c r="H18" i="4" s="1"/>
  <c r="D17" i="4"/>
  <c r="H17" i="4" s="1"/>
  <c r="D16" i="4"/>
  <c r="H16" i="4" s="1"/>
  <c r="M15" i="4"/>
  <c r="I15" i="4"/>
  <c r="D15" i="4"/>
  <c r="H15" i="4" s="1"/>
  <c r="N15" i="4" s="1"/>
  <c r="M14" i="4"/>
  <c r="I14" i="4"/>
  <c r="D14" i="4"/>
  <c r="H14" i="4" s="1"/>
  <c r="D37" i="4" l="1"/>
  <c r="N16" i="4"/>
  <c r="M16" i="4"/>
  <c r="N17" i="4"/>
  <c r="M17" i="4"/>
  <c r="N25" i="4"/>
  <c r="M25" i="4"/>
  <c r="L30" i="4"/>
  <c r="H38" i="4"/>
  <c r="N14" i="4"/>
  <c r="L15" i="4"/>
  <c r="N18" i="4"/>
  <c r="M18" i="4"/>
  <c r="N22" i="4"/>
  <c r="M22" i="4"/>
  <c r="N26" i="4"/>
  <c r="M26" i="4"/>
  <c r="L29" i="4"/>
  <c r="L33" i="4"/>
  <c r="N24" i="4"/>
  <c r="M24" i="4"/>
  <c r="N28" i="4"/>
  <c r="M28" i="4"/>
  <c r="N21" i="4"/>
  <c r="M21" i="4"/>
  <c r="L14" i="4"/>
  <c r="L20" i="4"/>
  <c r="N23" i="4"/>
  <c r="M23" i="4"/>
  <c r="N27" i="4"/>
  <c r="M27" i="4"/>
  <c r="L32" i="4"/>
  <c r="L36" i="4"/>
  <c r="L34" i="4"/>
  <c r="I16" i="4"/>
  <c r="I18" i="4"/>
  <c r="I22" i="4"/>
  <c r="I23" i="4"/>
  <c r="I24" i="4"/>
  <c r="I25" i="4"/>
  <c r="I26" i="4"/>
  <c r="I27" i="4"/>
  <c r="I28" i="4"/>
  <c r="I17" i="4"/>
  <c r="I21" i="4"/>
  <c r="J14" i="4"/>
  <c r="J15" i="4"/>
  <c r="K15" i="4" s="1"/>
  <c r="J19" i="4"/>
  <c r="K19" i="4" s="1"/>
  <c r="J20" i="4"/>
  <c r="J29" i="4"/>
  <c r="J30" i="4"/>
  <c r="J31" i="4"/>
  <c r="J32" i="4"/>
  <c r="J33" i="4"/>
  <c r="J34" i="4"/>
  <c r="J35" i="4"/>
  <c r="J36" i="4"/>
  <c r="K14" i="4"/>
  <c r="K20" i="4"/>
  <c r="K29" i="4"/>
  <c r="K30" i="4"/>
  <c r="K31" i="4"/>
  <c r="K32" i="4"/>
  <c r="K33" i="4"/>
  <c r="K34" i="4"/>
  <c r="K35" i="4"/>
  <c r="K36" i="4"/>
  <c r="M38" i="4" l="1"/>
  <c r="B38" i="4"/>
  <c r="J21" i="4"/>
  <c r="K21" i="4" s="1"/>
  <c r="L21" i="4" s="1"/>
  <c r="J27" i="4"/>
  <c r="K27" i="4" s="1"/>
  <c r="L27" i="4" s="1"/>
  <c r="J23" i="4"/>
  <c r="K23" i="4" s="1"/>
  <c r="L23" i="4" s="1"/>
  <c r="J17" i="4"/>
  <c r="K17" i="4" s="1"/>
  <c r="L17" i="4" s="1"/>
  <c r="J26" i="4"/>
  <c r="K26" i="4" s="1"/>
  <c r="L26" i="4" s="1"/>
  <c r="J22" i="4"/>
  <c r="K22" i="4" s="1"/>
  <c r="L22" i="4" s="1"/>
  <c r="J25" i="4"/>
  <c r="K25" i="4" s="1"/>
  <c r="L25" i="4" s="1"/>
  <c r="J18" i="4"/>
  <c r="K18" i="4" s="1"/>
  <c r="L28" i="4"/>
  <c r="J28" i="4"/>
  <c r="K28" i="4" s="1"/>
  <c r="L24" i="4"/>
  <c r="J24" i="4"/>
  <c r="K24" i="4" s="1"/>
  <c r="L16" i="4"/>
  <c r="J16" i="4"/>
  <c r="K16" i="4" s="1"/>
  <c r="N38" i="4"/>
  <c r="B39" i="4" s="1"/>
  <c r="K38" i="4" l="1"/>
  <c r="J38" i="4"/>
  <c r="L18" i="4"/>
  <c r="L38" i="4" s="1"/>
</calcChain>
</file>

<file path=xl/comments1.xml><?xml version="1.0" encoding="utf-8"?>
<comments xmlns="http://schemas.openxmlformats.org/spreadsheetml/2006/main">
  <authors>
    <author>LAC尾方</author>
  </authors>
  <commentList>
    <comment ref="G7" authorId="0" shapeId="0">
      <text>
        <r>
          <rPr>
            <sz val="9"/>
            <color indexed="81"/>
            <rFont val="ＭＳ Ｐゴシック"/>
            <family val="3"/>
            <charset val="128"/>
          </rPr>
          <t xml:space="preserve">組織ラインマネジメント職でなくとも、
チームマネジメントの役割を持った年数もカウントしていただいてかまいません
</t>
        </r>
      </text>
    </comment>
    <comment ref="C12" authorId="0" shapeId="0">
      <text>
        <r>
          <rPr>
            <sz val="9"/>
            <color indexed="81"/>
            <rFont val="ＭＳ Ｐゴシック"/>
            <family val="3"/>
            <charset val="128"/>
          </rPr>
          <t xml:space="preserve">リストから選択
</t>
        </r>
      </text>
    </comment>
    <comment ref="J12" authorId="0" shapeId="0">
      <text>
        <r>
          <rPr>
            <sz val="9"/>
            <color indexed="81"/>
            <rFont val="ＭＳ Ｐゴシック"/>
            <family val="3"/>
            <charset val="128"/>
          </rPr>
          <t>数字のみで入力
業務経験について、経験してきた通算年数をそれぞれ入力します。
時間換算ではなく通算年数ですので、合計した年数が基本情報で
入力した業務経験年数より長くなってもかまいません。
例えば、同じ期間（5年間）に、
アプリケーションシステム開発業務に付随して
データベースの設計・開発を実施していた場合は、
　アプリケーションシステム（設計）　:5年
　アプリケーションシステム（開発）　:5年
　データベースシステム（設計）　5年
　データベースシステム（開発）　5年
と考えます。</t>
        </r>
      </text>
    </comment>
    <comment ref="K12" authorId="0" shapeId="0">
      <text>
        <r>
          <rPr>
            <sz val="9"/>
            <color indexed="81"/>
            <rFont val="ＭＳ Ｐゴシック"/>
            <family val="3"/>
            <charset val="128"/>
          </rPr>
          <t>その業務における情報セキュリティ関連度を％で入力してください
該当業務全体の業務時間における、情報セキュリティに関する業務時間の割合で算出してください。厳密でなくてかまいません。
例１）
　ネットワーク領域の中で主にファイアーウォールの実装をしていた場合
　ネットワークシステム（設計）　100％
　ネットワークシステム（開発）　100％
　ネットワークシステム（構築）　100％
例2）
　アプリケーション開発において、セキュリティ要件を考慮して開発している場合
　アプリケーションシステム（開発）　50～100%
例3)
　総務業務に加え、社内のセキュリティ委員会の業務に全体の業務時間の3割程度従事している
　総務　30%</t>
        </r>
      </text>
    </comment>
    <comment ref="L12" authorId="0" shapeId="0">
      <text>
        <r>
          <rPr>
            <sz val="9"/>
            <color indexed="81"/>
            <rFont val="ＭＳ Ｐゴシック"/>
            <family val="3"/>
            <charset val="128"/>
          </rPr>
          <t xml:space="preserve">経験したプロジェクトの概要や、
セキュリティ関連度を入力する際に判断基準とした業務内容などを任意で記載してください
</t>
        </r>
      </text>
    </comment>
    <comment ref="A39" authorId="0" shapeId="0">
      <text>
        <r>
          <rPr>
            <sz val="9"/>
            <color indexed="81"/>
            <rFont val="ＭＳ Ｐゴシック"/>
            <family val="3"/>
            <charset val="128"/>
          </rPr>
          <t xml:space="preserve">英検1級など
自由入力です
上記リストにないものを追記してください
今後順次リストに追加します
なるべく正式名称でご記入ください
</t>
        </r>
      </text>
    </comment>
  </commentList>
</comments>
</file>

<file path=xl/comments2.xml><?xml version="1.0" encoding="utf-8"?>
<comments xmlns="http://schemas.openxmlformats.org/spreadsheetml/2006/main">
  <authors>
    <author>作成者</author>
  </authors>
  <commentList>
    <comment ref="C13" authorId="0" shapeId="0">
      <text>
        <r>
          <rPr>
            <b/>
            <sz val="11"/>
            <color indexed="81"/>
            <rFont val="ＭＳ Ｐゴシック"/>
            <family val="3"/>
            <charset val="128"/>
          </rPr>
          <t>評価点が自己診断と大きく違う場合には、7.0までの数字入力で補正してください！</t>
        </r>
      </text>
    </comment>
  </commentList>
</comments>
</file>

<file path=xl/sharedStrings.xml><?xml version="1.0" encoding="utf-8"?>
<sst xmlns="http://schemas.openxmlformats.org/spreadsheetml/2006/main" count="254" uniqueCount="213">
  <si>
    <t>評価要素入力フォーム</t>
    <rPh sb="0" eb="2">
      <t>ヒョウカ</t>
    </rPh>
    <rPh sb="2" eb="4">
      <t>ヨウソ</t>
    </rPh>
    <rPh sb="4" eb="6">
      <t>ニュウリョク</t>
    </rPh>
    <phoneticPr fontId="6"/>
  </si>
  <si>
    <t>氏名　（任意）</t>
    <rPh sb="0" eb="2">
      <t>シメイ</t>
    </rPh>
    <rPh sb="4" eb="6">
      <t>ニンイ</t>
    </rPh>
    <phoneticPr fontId="6"/>
  </si>
  <si>
    <t>メールアドレス（任意）</t>
    <rPh sb="8" eb="10">
      <t>ニンイ</t>
    </rPh>
    <phoneticPr fontId="6"/>
  </si>
  <si>
    <t>勤務先（任意）</t>
    <rPh sb="0" eb="3">
      <t>キンムサキ</t>
    </rPh>
    <rPh sb="4" eb="6">
      <t>ニンイ</t>
    </rPh>
    <phoneticPr fontId="6"/>
  </si>
  <si>
    <t>部門　（任意）</t>
    <rPh sb="0" eb="2">
      <t>ブモン</t>
    </rPh>
    <rPh sb="4" eb="6">
      <t>ニンイ</t>
    </rPh>
    <phoneticPr fontId="6"/>
  </si>
  <si>
    <t>役職　（任意）</t>
    <rPh sb="0" eb="2">
      <t>ヤクショク</t>
    </rPh>
    <rPh sb="4" eb="6">
      <t>ニンイ</t>
    </rPh>
    <phoneticPr fontId="6"/>
  </si>
  <si>
    <t>SOC</t>
  </si>
  <si>
    <t>担当業務 (自由書式）</t>
    <rPh sb="6" eb="8">
      <t>ジユウ</t>
    </rPh>
    <rPh sb="8" eb="10">
      <t>ショシキ</t>
    </rPh>
    <phoneticPr fontId="6"/>
  </si>
  <si>
    <t>業務経験年数　（必須）</t>
    <rPh sb="0" eb="2">
      <t>ギョウム</t>
    </rPh>
    <rPh sb="2" eb="4">
      <t>ケイケン</t>
    </rPh>
    <rPh sb="4" eb="6">
      <t>ネンスウ</t>
    </rPh>
    <rPh sb="8" eb="10">
      <t>ヒッス</t>
    </rPh>
    <phoneticPr fontId="6"/>
  </si>
  <si>
    <t>マネージメント年数</t>
    <rPh sb="7" eb="9">
      <t>ネンスウ</t>
    </rPh>
    <phoneticPr fontId="6"/>
  </si>
  <si>
    <t>入力日　YYYY/MM/DD</t>
    <rPh sb="0" eb="2">
      <t>ニュウリョク</t>
    </rPh>
    <rPh sb="2" eb="3">
      <t>ビ</t>
    </rPh>
    <phoneticPr fontId="6"/>
  </si>
  <si>
    <t>資格名称</t>
    <rPh sb="0" eb="2">
      <t>シカク</t>
    </rPh>
    <rPh sb="2" eb="4">
      <t>メイショウ</t>
    </rPh>
    <phoneticPr fontId="6"/>
  </si>
  <si>
    <t>保有資格</t>
    <rPh sb="0" eb="2">
      <t>ホユウ</t>
    </rPh>
    <rPh sb="2" eb="4">
      <t>シカク</t>
    </rPh>
    <phoneticPr fontId="6"/>
  </si>
  <si>
    <t>業務/職務/役割</t>
    <rPh sb="0" eb="2">
      <t>ギョウム</t>
    </rPh>
    <rPh sb="3" eb="5">
      <t>ショクム</t>
    </rPh>
    <rPh sb="6" eb="8">
      <t>ヤクワリ</t>
    </rPh>
    <phoneticPr fontId="6"/>
  </si>
  <si>
    <t>経験年数</t>
    <rPh sb="0" eb="2">
      <t>ケイケン</t>
    </rPh>
    <rPh sb="2" eb="4">
      <t>ネンスウ</t>
    </rPh>
    <phoneticPr fontId="6"/>
  </si>
  <si>
    <t>セキュリティに関する関連％</t>
    <rPh sb="7" eb="8">
      <t>カン</t>
    </rPh>
    <rPh sb="10" eb="12">
      <t>カンレン</t>
    </rPh>
    <phoneticPr fontId="6"/>
  </si>
  <si>
    <t>経験内容メモ（任意）</t>
    <rPh sb="0" eb="2">
      <t>ケイケン</t>
    </rPh>
    <rPh sb="2" eb="4">
      <t>ナイヨウ</t>
    </rPh>
    <rPh sb="7" eb="9">
      <t>ニンイ</t>
    </rPh>
    <phoneticPr fontId="6"/>
  </si>
  <si>
    <t>セキュリティ関連資格</t>
    <rPh sb="6" eb="8">
      <t>カンレン</t>
    </rPh>
    <rPh sb="8" eb="10">
      <t>シカク</t>
    </rPh>
    <phoneticPr fontId="6"/>
  </si>
  <si>
    <t>ITパスポート試験</t>
    <phoneticPr fontId="6"/>
  </si>
  <si>
    <t>技術系</t>
    <rPh sb="0" eb="2">
      <t>ギジュツ</t>
    </rPh>
    <rPh sb="2" eb="3">
      <t>ケイ</t>
    </rPh>
    <phoneticPr fontId="6"/>
  </si>
  <si>
    <t>アプリケーションシステム（アプリ系）</t>
    <rPh sb="16" eb="17">
      <t>ケイ</t>
    </rPh>
    <phoneticPr fontId="6"/>
  </si>
  <si>
    <t>企画・要件定義</t>
    <rPh sb="0" eb="2">
      <t>キカク</t>
    </rPh>
    <rPh sb="3" eb="5">
      <t>ヨウケン</t>
    </rPh>
    <rPh sb="5" eb="7">
      <t>テイギ</t>
    </rPh>
    <phoneticPr fontId="6"/>
  </si>
  <si>
    <t>情報セキュリティマネジメント試験</t>
    <phoneticPr fontId="6"/>
  </si>
  <si>
    <t>設計</t>
    <rPh sb="0" eb="2">
      <t>セッケイ</t>
    </rPh>
    <phoneticPr fontId="6"/>
  </si>
  <si>
    <t>システムアーキテクト試験</t>
    <phoneticPr fontId="6"/>
  </si>
  <si>
    <t>開発</t>
    <rPh sb="0" eb="2">
      <t>カイハツ</t>
    </rPh>
    <phoneticPr fontId="6"/>
  </si>
  <si>
    <t>プロジェクトマネージャ試験</t>
    <phoneticPr fontId="6"/>
  </si>
  <si>
    <t>構築</t>
    <rPh sb="0" eb="2">
      <t>コウチク</t>
    </rPh>
    <phoneticPr fontId="6"/>
  </si>
  <si>
    <t>ネットワークスペシャリスト試験</t>
    <phoneticPr fontId="6"/>
  </si>
  <si>
    <t>運用</t>
    <rPh sb="0" eb="2">
      <t>ウンヨウ</t>
    </rPh>
    <phoneticPr fontId="6"/>
  </si>
  <si>
    <t>データベーススペシャリスト試験</t>
    <phoneticPr fontId="6"/>
  </si>
  <si>
    <t>ネットワークシステム</t>
    <phoneticPr fontId="6"/>
  </si>
  <si>
    <t>ITサービスマネージャ試験</t>
    <phoneticPr fontId="6"/>
  </si>
  <si>
    <t>エンベデッドシステムスペシャリスト試験</t>
    <rPh sb="17" eb="19">
      <t>シケン</t>
    </rPh>
    <phoneticPr fontId="6"/>
  </si>
  <si>
    <t>システム監査技術者試験</t>
    <phoneticPr fontId="6"/>
  </si>
  <si>
    <t>情報処理安全確保支援士試験</t>
    <phoneticPr fontId="6"/>
  </si>
  <si>
    <t>運用（機器保守含む）</t>
    <rPh sb="0" eb="2">
      <t>ウンヨウ</t>
    </rPh>
    <rPh sb="3" eb="5">
      <t>キキ</t>
    </rPh>
    <rPh sb="5" eb="7">
      <t>ホシュ</t>
    </rPh>
    <rPh sb="7" eb="8">
      <t>フク</t>
    </rPh>
    <phoneticPr fontId="6"/>
  </si>
  <si>
    <t>応用情報技術者試験</t>
    <rPh sb="0" eb="2">
      <t>オウヨウ</t>
    </rPh>
    <rPh sb="2" eb="4">
      <t>ジョウホウ</t>
    </rPh>
    <rPh sb="4" eb="7">
      <t>ギジュツシャ</t>
    </rPh>
    <rPh sb="7" eb="9">
      <t>シケン</t>
    </rPh>
    <phoneticPr fontId="6"/>
  </si>
  <si>
    <t>サーバ・ストレージシステム</t>
    <phoneticPr fontId="6"/>
  </si>
  <si>
    <t>基本情報技術者試験</t>
    <rPh sb="0" eb="2">
      <t>キホン</t>
    </rPh>
    <rPh sb="2" eb="4">
      <t>ジョウホウ</t>
    </rPh>
    <rPh sb="4" eb="7">
      <t>ギジュツシャ</t>
    </rPh>
    <rPh sb="7" eb="9">
      <t>シケン</t>
    </rPh>
    <phoneticPr fontId="6"/>
  </si>
  <si>
    <t>SSCP</t>
    <phoneticPr fontId="6"/>
  </si>
  <si>
    <t>CISSP</t>
    <phoneticPr fontId="6"/>
  </si>
  <si>
    <t>CompTIA　security+</t>
    <phoneticPr fontId="6"/>
  </si>
  <si>
    <t>データベースシステム</t>
    <phoneticPr fontId="6"/>
  </si>
  <si>
    <t>CompTIA　CSA+</t>
    <phoneticPr fontId="6"/>
  </si>
  <si>
    <t>SANS　GIAC</t>
    <phoneticPr fontId="6"/>
  </si>
  <si>
    <t>CEH</t>
    <phoneticPr fontId="6"/>
  </si>
  <si>
    <t>CISA</t>
    <phoneticPr fontId="6"/>
  </si>
  <si>
    <t>CISM</t>
    <phoneticPr fontId="6"/>
  </si>
  <si>
    <t>サービス・製品企画技術担当</t>
    <rPh sb="5" eb="7">
      <t>セイヒン</t>
    </rPh>
    <rPh sb="11" eb="13">
      <t>タントウ</t>
    </rPh>
    <phoneticPr fontId="6"/>
  </si>
  <si>
    <t>CRISC</t>
    <phoneticPr fontId="6"/>
  </si>
  <si>
    <t>プレセールス技術担当</t>
    <rPh sb="6" eb="8">
      <t>ギジュツ</t>
    </rPh>
    <rPh sb="8" eb="10">
      <t>タントウ</t>
    </rPh>
    <phoneticPr fontId="6"/>
  </si>
  <si>
    <t>CGEIT</t>
    <phoneticPr fontId="6"/>
  </si>
  <si>
    <t>サイバー攻撃調査・分析担当</t>
    <rPh sb="6" eb="8">
      <t>チョウサ</t>
    </rPh>
    <rPh sb="9" eb="11">
      <t>ブンセキ</t>
    </rPh>
    <rPh sb="11" eb="13">
      <t>タントウ</t>
    </rPh>
    <phoneticPr fontId="6"/>
  </si>
  <si>
    <t>フォレンジック・エンジニア</t>
    <phoneticPr fontId="6"/>
  </si>
  <si>
    <t>CSX Fundamental</t>
    <phoneticPr fontId="6"/>
  </si>
  <si>
    <t>マルウェア解析</t>
    <rPh sb="5" eb="7">
      <t>カイセキ</t>
    </rPh>
    <phoneticPr fontId="6"/>
  </si>
  <si>
    <t>CSX Practioner</t>
    <phoneticPr fontId="6"/>
  </si>
  <si>
    <t>ペンテスター</t>
    <phoneticPr fontId="6"/>
  </si>
  <si>
    <t>SOC</t>
    <phoneticPr fontId="6"/>
  </si>
  <si>
    <t>監視データの脅威分析</t>
    <phoneticPr fontId="6"/>
  </si>
  <si>
    <t>デバイスエンジニア</t>
    <phoneticPr fontId="6"/>
  </si>
  <si>
    <t>インシデントハンドラー</t>
    <phoneticPr fontId="6"/>
  </si>
  <si>
    <t>IT / 非IT</t>
    <rPh sb="5" eb="6">
      <t>ヒ</t>
    </rPh>
    <phoneticPr fontId="6"/>
  </si>
  <si>
    <t>CSIRT</t>
    <phoneticPr fontId="6"/>
  </si>
  <si>
    <t>情報共有</t>
    <rPh sb="0" eb="2">
      <t>ジョウホウ</t>
    </rPh>
    <rPh sb="2" eb="4">
      <t>キョウユウ</t>
    </rPh>
    <phoneticPr fontId="6"/>
  </si>
  <si>
    <t>情報収集・分析</t>
    <rPh sb="0" eb="2">
      <t>ジョウホウ</t>
    </rPh>
    <rPh sb="2" eb="4">
      <t>シュウシュウ</t>
    </rPh>
    <rPh sb="5" eb="7">
      <t>ブンセキ</t>
    </rPh>
    <phoneticPr fontId="6"/>
  </si>
  <si>
    <t>インシデント対応</t>
    <rPh sb="6" eb="8">
      <t>タイオウ</t>
    </rPh>
    <phoneticPr fontId="6"/>
  </si>
  <si>
    <t>社内（外）教育
※裏方OK</t>
    <rPh sb="0" eb="2">
      <t>シャナイ</t>
    </rPh>
    <rPh sb="3" eb="4">
      <t>ガイ</t>
    </rPh>
    <rPh sb="5" eb="7">
      <t>キョウイク</t>
    </rPh>
    <rPh sb="9" eb="11">
      <t>ウラカタ</t>
    </rPh>
    <phoneticPr fontId="6"/>
  </si>
  <si>
    <t>IT系</t>
    <rPh sb="2" eb="3">
      <t>ケイ</t>
    </rPh>
    <phoneticPr fontId="6"/>
  </si>
  <si>
    <t>非IT系</t>
    <rPh sb="0" eb="1">
      <t>ヒ</t>
    </rPh>
    <rPh sb="3" eb="4">
      <t>ケイ</t>
    </rPh>
    <phoneticPr fontId="6"/>
  </si>
  <si>
    <t>プロジェクトマネージメント</t>
    <phoneticPr fontId="6"/>
  </si>
  <si>
    <t>事業継続（計画、実施等含め）に関する業務</t>
    <rPh sb="0" eb="2">
      <t>ジギョウ</t>
    </rPh>
    <rPh sb="2" eb="4">
      <t>ケイゾク</t>
    </rPh>
    <rPh sb="5" eb="7">
      <t>ケイカク</t>
    </rPh>
    <rPh sb="8" eb="10">
      <t>ジッシ</t>
    </rPh>
    <rPh sb="10" eb="11">
      <t>トウ</t>
    </rPh>
    <rPh sb="11" eb="12">
      <t>フク</t>
    </rPh>
    <rPh sb="15" eb="16">
      <t>カン</t>
    </rPh>
    <rPh sb="18" eb="20">
      <t>ギョウム</t>
    </rPh>
    <phoneticPr fontId="1"/>
  </si>
  <si>
    <t>リスクマネジメント、内部統制に関する業務</t>
    <rPh sb="10" eb="12">
      <t>ナイブ</t>
    </rPh>
    <rPh sb="12" eb="14">
      <t>トウセイ</t>
    </rPh>
    <rPh sb="15" eb="16">
      <t>カン</t>
    </rPh>
    <rPh sb="18" eb="20">
      <t>ギョウム</t>
    </rPh>
    <phoneticPr fontId="1"/>
  </si>
  <si>
    <t>コンサルティング</t>
    <phoneticPr fontId="6"/>
  </si>
  <si>
    <t>研究</t>
    <rPh sb="0" eb="2">
      <t>ケンキュウ</t>
    </rPh>
    <phoneticPr fontId="6"/>
  </si>
  <si>
    <t>IT技術系以外</t>
    <rPh sb="2" eb="4">
      <t>ギジュツ</t>
    </rPh>
    <rPh sb="4" eb="5">
      <t>ケイ</t>
    </rPh>
    <rPh sb="5" eb="7">
      <t>イガイ</t>
    </rPh>
    <phoneticPr fontId="6"/>
  </si>
  <si>
    <t>エンタープライズガバナンスに関する業務・役割</t>
    <rPh sb="14" eb="15">
      <t>カン</t>
    </rPh>
    <rPh sb="17" eb="19">
      <t>ギョウム</t>
    </rPh>
    <rPh sb="20" eb="22">
      <t>ヤクワリ</t>
    </rPh>
    <phoneticPr fontId="6"/>
  </si>
  <si>
    <t>ITガバナンスに関する業務・役割</t>
    <phoneticPr fontId="6"/>
  </si>
  <si>
    <t>企画（事業側）、マーケティング、広報</t>
    <rPh sb="0" eb="2">
      <t>キカク</t>
    </rPh>
    <rPh sb="3" eb="5">
      <t>ジギョウ</t>
    </rPh>
    <rPh sb="5" eb="6">
      <t>カワ</t>
    </rPh>
    <rPh sb="16" eb="18">
      <t>コウホウ</t>
    </rPh>
    <phoneticPr fontId="1"/>
  </si>
  <si>
    <t>企業経営・経営企画</t>
    <rPh sb="0" eb="2">
      <t>キギョウ</t>
    </rPh>
    <rPh sb="2" eb="4">
      <t>ケイエイ</t>
    </rPh>
    <rPh sb="5" eb="7">
      <t>ケイエイ</t>
    </rPh>
    <rPh sb="7" eb="9">
      <t>キカク</t>
    </rPh>
    <phoneticPr fontId="1"/>
  </si>
  <si>
    <t>購買</t>
    <rPh sb="0" eb="2">
      <t>コウバイ</t>
    </rPh>
    <phoneticPr fontId="1"/>
  </si>
  <si>
    <t>営業</t>
    <rPh sb="0" eb="2">
      <t>エイギョウ</t>
    </rPh>
    <phoneticPr fontId="1"/>
  </si>
  <si>
    <t>販売</t>
    <rPh sb="0" eb="2">
      <t>ハンバイ</t>
    </rPh>
    <phoneticPr fontId="1"/>
  </si>
  <si>
    <t>一般事務</t>
    <rPh sb="0" eb="2">
      <t>イッパン</t>
    </rPh>
    <rPh sb="2" eb="4">
      <t>ジム</t>
    </rPh>
    <phoneticPr fontId="1"/>
  </si>
  <si>
    <t>庶務（秘書を含む）</t>
    <rPh sb="0" eb="2">
      <t>ショム</t>
    </rPh>
    <rPh sb="3" eb="5">
      <t>ヒショ</t>
    </rPh>
    <rPh sb="6" eb="7">
      <t>フク</t>
    </rPh>
    <phoneticPr fontId="1"/>
  </si>
  <si>
    <t>総務</t>
    <rPh sb="0" eb="2">
      <t>ソウム</t>
    </rPh>
    <phoneticPr fontId="1"/>
  </si>
  <si>
    <t>財務</t>
    <rPh sb="0" eb="2">
      <t>ザイム</t>
    </rPh>
    <phoneticPr fontId="1"/>
  </si>
  <si>
    <t>経理</t>
    <rPh sb="0" eb="2">
      <t>ケイリ</t>
    </rPh>
    <phoneticPr fontId="1"/>
  </si>
  <si>
    <t>人事</t>
    <rPh sb="0" eb="2">
      <t>ジンジ</t>
    </rPh>
    <phoneticPr fontId="1"/>
  </si>
  <si>
    <t>法務、監査</t>
    <rPh sb="0" eb="2">
      <t>ホウム</t>
    </rPh>
    <rPh sb="3" eb="5">
      <t>カンサ</t>
    </rPh>
    <phoneticPr fontId="1"/>
  </si>
  <si>
    <t>専門業務（士業）</t>
    <rPh sb="0" eb="2">
      <t>センモン</t>
    </rPh>
    <rPh sb="2" eb="4">
      <t>ギョウム</t>
    </rPh>
    <rPh sb="5" eb="7">
      <t>シギョウ</t>
    </rPh>
    <phoneticPr fontId="1"/>
  </si>
  <si>
    <t>会計士、税理士、中小企業診断士等</t>
    <rPh sb="0" eb="3">
      <t>カイケイシ</t>
    </rPh>
    <rPh sb="4" eb="7">
      <t>ゼイリシ</t>
    </rPh>
    <rPh sb="8" eb="10">
      <t>チュウショウ</t>
    </rPh>
    <rPh sb="10" eb="12">
      <t>キギョウ</t>
    </rPh>
    <rPh sb="12" eb="15">
      <t>シンダンシ</t>
    </rPh>
    <rPh sb="15" eb="16">
      <t>トウ</t>
    </rPh>
    <phoneticPr fontId="1"/>
  </si>
  <si>
    <t>専門業務（上記の士業以外）</t>
    <rPh sb="0" eb="2">
      <t>センモン</t>
    </rPh>
    <rPh sb="2" eb="4">
      <t>ギョウム</t>
    </rPh>
    <rPh sb="5" eb="7">
      <t>ジョウキ</t>
    </rPh>
    <rPh sb="8" eb="10">
      <t>シギョウ</t>
    </rPh>
    <rPh sb="10" eb="12">
      <t>イガイ</t>
    </rPh>
    <phoneticPr fontId="1"/>
  </si>
  <si>
    <t>医師、看護師、薬剤師等</t>
    <rPh sb="0" eb="2">
      <t>イシ</t>
    </rPh>
    <rPh sb="3" eb="6">
      <t>カンゴシ</t>
    </rPh>
    <rPh sb="7" eb="10">
      <t>ヤクザイシ</t>
    </rPh>
    <rPh sb="10" eb="11">
      <t>トウ</t>
    </rPh>
    <phoneticPr fontId="1"/>
  </si>
  <si>
    <t>公安、保安</t>
    <rPh sb="0" eb="2">
      <t>コウアン</t>
    </rPh>
    <rPh sb="3" eb="5">
      <t>ホアン</t>
    </rPh>
    <phoneticPr fontId="1"/>
  </si>
  <si>
    <t>自衛官、警察官、海上保安官等</t>
    <rPh sb="13" eb="14">
      <t>トウ</t>
    </rPh>
    <phoneticPr fontId="1"/>
  </si>
  <si>
    <t>プロデューサー（メディア、アート系）</t>
    <rPh sb="16" eb="17">
      <t>ケイ</t>
    </rPh>
    <phoneticPr fontId="1"/>
  </si>
  <si>
    <t>ディレクター（メディア、アート系）</t>
    <rPh sb="15" eb="16">
      <t>ケイ</t>
    </rPh>
    <phoneticPr fontId="1"/>
  </si>
  <si>
    <t>クリエーター</t>
  </si>
  <si>
    <t>職人（工、農、魚業、土木、建築等）</t>
    <rPh sb="0" eb="2">
      <t>ショクニン</t>
    </rPh>
    <rPh sb="3" eb="4">
      <t>コウ</t>
    </rPh>
    <rPh sb="5" eb="6">
      <t>ノウ</t>
    </rPh>
    <rPh sb="7" eb="8">
      <t>ギョ</t>
    </rPh>
    <rPh sb="8" eb="9">
      <t>ギョウ</t>
    </rPh>
    <rPh sb="10" eb="12">
      <t>ドボク</t>
    </rPh>
    <rPh sb="13" eb="15">
      <t>ケンチク</t>
    </rPh>
    <rPh sb="15" eb="16">
      <t>トウ</t>
    </rPh>
    <phoneticPr fontId="1"/>
  </si>
  <si>
    <t>教師、講師、インストラクター</t>
    <rPh sb="0" eb="2">
      <t>キョウシ</t>
    </rPh>
    <rPh sb="3" eb="5">
      <t>コウシ</t>
    </rPh>
    <phoneticPr fontId="1"/>
  </si>
  <si>
    <t>その他</t>
    <rPh sb="2" eb="3">
      <t>タ</t>
    </rPh>
    <phoneticPr fontId="1"/>
  </si>
  <si>
    <t>学会・学術機関・業界団体等での論文発表、講演、講義などの活動経歴</t>
    <rPh sb="0" eb="2">
      <t>ガッカイ</t>
    </rPh>
    <rPh sb="3" eb="5">
      <t>ガクジュツ</t>
    </rPh>
    <rPh sb="5" eb="7">
      <t>キカン</t>
    </rPh>
    <rPh sb="8" eb="10">
      <t>ギョウカイ</t>
    </rPh>
    <rPh sb="10" eb="12">
      <t>ダンタイ</t>
    </rPh>
    <rPh sb="12" eb="13">
      <t>トウ</t>
    </rPh>
    <rPh sb="15" eb="17">
      <t>ロンブン</t>
    </rPh>
    <rPh sb="17" eb="19">
      <t>ハッピョウ</t>
    </rPh>
    <rPh sb="20" eb="22">
      <t>コウエン</t>
    </rPh>
    <rPh sb="23" eb="25">
      <t>コウギ</t>
    </rPh>
    <rPh sb="28" eb="30">
      <t>カツドウ</t>
    </rPh>
    <rPh sb="30" eb="32">
      <t>ケイレキ</t>
    </rPh>
    <phoneticPr fontId="6"/>
  </si>
  <si>
    <t>大学客員講師等</t>
    <rPh sb="0" eb="2">
      <t>ダイガク</t>
    </rPh>
    <rPh sb="2" eb="4">
      <t>キャクイン</t>
    </rPh>
    <rPh sb="4" eb="6">
      <t>コウシ</t>
    </rPh>
    <rPh sb="6" eb="7">
      <t>トウ</t>
    </rPh>
    <phoneticPr fontId="6"/>
  </si>
  <si>
    <t>団体・学会活動</t>
    <rPh sb="0" eb="2">
      <t>ダンタイ</t>
    </rPh>
    <rPh sb="3" eb="5">
      <t>ガッカイ</t>
    </rPh>
    <rPh sb="5" eb="7">
      <t>カツドウ</t>
    </rPh>
    <phoneticPr fontId="6"/>
  </si>
  <si>
    <t>社会人大学等</t>
    <rPh sb="0" eb="2">
      <t>シャカイ</t>
    </rPh>
    <rPh sb="2" eb="3">
      <t>ジン</t>
    </rPh>
    <rPh sb="3" eb="5">
      <t>ダイガク</t>
    </rPh>
    <rPh sb="5" eb="6">
      <t>トウ</t>
    </rPh>
    <phoneticPr fontId="6"/>
  </si>
  <si>
    <t>その他（自由記述）</t>
    <rPh sb="2" eb="3">
      <t>タ</t>
    </rPh>
    <rPh sb="4" eb="6">
      <t>ジユウ</t>
    </rPh>
    <rPh sb="6" eb="8">
      <t>キジュツ</t>
    </rPh>
    <phoneticPr fontId="6"/>
  </si>
  <si>
    <t>業務経験概略　（任意）</t>
    <rPh sb="0" eb="2">
      <t>ギョウム</t>
    </rPh>
    <rPh sb="2" eb="4">
      <t>ケイケン</t>
    </rPh>
    <rPh sb="4" eb="6">
      <t>ガイリャク</t>
    </rPh>
    <rPh sb="8" eb="10">
      <t>ニンイ</t>
    </rPh>
    <phoneticPr fontId="6"/>
  </si>
  <si>
    <t>入力項目は以上</t>
    <rPh sb="0" eb="4">
      <t>ニュウリョクコウモク</t>
    </rPh>
    <rPh sb="5" eb="7">
      <t>イジョウ</t>
    </rPh>
    <phoneticPr fontId="6"/>
  </si>
  <si>
    <t>CIO</t>
    <phoneticPr fontId="6"/>
  </si>
  <si>
    <t>CISO</t>
    <phoneticPr fontId="6"/>
  </si>
  <si>
    <t>アプリケーション・エンジニア</t>
    <phoneticPr fontId="6"/>
  </si>
  <si>
    <t>ネットワーク・エンジニア</t>
    <phoneticPr fontId="6"/>
  </si>
  <si>
    <t>サーバ/ストレージ・エンジニア</t>
    <phoneticPr fontId="6"/>
  </si>
  <si>
    <t>サイバー攻撃調査・分析担当</t>
  </si>
  <si>
    <t>CSIRT</t>
  </si>
  <si>
    <t>デスクトップ・エンジニア</t>
    <phoneticPr fontId="6"/>
  </si>
  <si>
    <t>ヘルプ（サービス）デスク</t>
    <phoneticPr fontId="6"/>
  </si>
  <si>
    <t>IT社内（外）教育</t>
    <rPh sb="2" eb="4">
      <t>シャナイ</t>
    </rPh>
    <rPh sb="5" eb="6">
      <t>ガイ</t>
    </rPh>
    <rPh sb="7" eb="9">
      <t>キョウイク</t>
    </rPh>
    <phoneticPr fontId="6"/>
  </si>
  <si>
    <t>事業継続（計画、実施等含め）に関する業務</t>
  </si>
  <si>
    <t>リスクマネジメント、内部統制に関する業務</t>
  </si>
  <si>
    <t>コンサルティング</t>
  </si>
  <si>
    <t>内容</t>
    <rPh sb="0" eb="2">
      <t>ナイヨウ</t>
    </rPh>
    <phoneticPr fontId="6"/>
  </si>
  <si>
    <t>備考</t>
    <rPh sb="0" eb="2">
      <t>ビコウ</t>
    </rPh>
    <phoneticPr fontId="6"/>
  </si>
  <si>
    <t>手順</t>
    <rPh sb="0" eb="2">
      <t>テジュン</t>
    </rPh>
    <phoneticPr fontId="6"/>
  </si>
  <si>
    <t>診断を希望される方の判別を行うための基本情報を入力します。特に、「担当業務」、「業務経験年数」、「マネージメント経験年数」は診断に必要ですので必ず入力してください。</t>
    <rPh sb="0" eb="2">
      <t>シンダン</t>
    </rPh>
    <rPh sb="3" eb="5">
      <t>キボウ</t>
    </rPh>
    <rPh sb="8" eb="9">
      <t>カタ</t>
    </rPh>
    <rPh sb="10" eb="12">
      <t>ハンベツ</t>
    </rPh>
    <rPh sb="13" eb="14">
      <t>オコナ</t>
    </rPh>
    <rPh sb="18" eb="20">
      <t>キホン</t>
    </rPh>
    <rPh sb="20" eb="22">
      <t>ジョウホウ</t>
    </rPh>
    <rPh sb="23" eb="25">
      <t>ニュウリョク</t>
    </rPh>
    <rPh sb="29" eb="30">
      <t>トク</t>
    </rPh>
    <rPh sb="33" eb="35">
      <t>タントウ</t>
    </rPh>
    <rPh sb="35" eb="37">
      <t>ギョウム</t>
    </rPh>
    <rPh sb="40" eb="42">
      <t>ギョウム</t>
    </rPh>
    <rPh sb="42" eb="44">
      <t>ケイケン</t>
    </rPh>
    <rPh sb="44" eb="46">
      <t>ネンスウ</t>
    </rPh>
    <rPh sb="56" eb="58">
      <t>ケイケン</t>
    </rPh>
    <rPh sb="58" eb="60">
      <t>ネンスウ</t>
    </rPh>
    <rPh sb="62" eb="64">
      <t>シンダン</t>
    </rPh>
    <rPh sb="65" eb="67">
      <t>ヒツヨウ</t>
    </rPh>
    <rPh sb="71" eb="72">
      <t>カナラ</t>
    </rPh>
    <rPh sb="73" eb="75">
      <t>ニュウリョク</t>
    </rPh>
    <phoneticPr fontId="6"/>
  </si>
  <si>
    <t>その他資格（自由入力）</t>
    <rPh sb="2" eb="3">
      <t>タ</t>
    </rPh>
    <rPh sb="3" eb="5">
      <t>シカク</t>
    </rPh>
    <rPh sb="6" eb="8">
      <t>ジユウ</t>
    </rPh>
    <rPh sb="8" eb="10">
      <t>ニュウリョク</t>
    </rPh>
    <phoneticPr fontId="6"/>
  </si>
  <si>
    <t>保有している資格について、◎を選択します。記載されていない資格がある場合には、その他資格欄に追記してください。</t>
    <rPh sb="0" eb="2">
      <t>ホユウ</t>
    </rPh>
    <rPh sb="6" eb="8">
      <t>シカク</t>
    </rPh>
    <rPh sb="15" eb="17">
      <t>センタク</t>
    </rPh>
    <rPh sb="21" eb="23">
      <t>キサイ</t>
    </rPh>
    <rPh sb="29" eb="31">
      <t>シカク</t>
    </rPh>
    <rPh sb="34" eb="36">
      <t>バアイ</t>
    </rPh>
    <rPh sb="41" eb="42">
      <t>タ</t>
    </rPh>
    <rPh sb="42" eb="44">
      <t>シカク</t>
    </rPh>
    <rPh sb="44" eb="45">
      <t>ラン</t>
    </rPh>
    <rPh sb="46" eb="48">
      <t>ツイキ</t>
    </rPh>
    <phoneticPr fontId="6"/>
  </si>
  <si>
    <t>業務経験の入力では反映されないであろう、個人的に勉学習得しているスキル、また、通常以上のレベルで業務を対応してきたスキルなどを参考に入力します。</t>
    <rPh sb="20" eb="22">
      <t>コジン</t>
    </rPh>
    <rPh sb="22" eb="23">
      <t>テキ</t>
    </rPh>
    <rPh sb="24" eb="26">
      <t>ベンガク</t>
    </rPh>
    <rPh sb="26" eb="28">
      <t>シュウトク</t>
    </rPh>
    <rPh sb="39" eb="41">
      <t>ツウジョウ</t>
    </rPh>
    <rPh sb="41" eb="43">
      <t>イジョウ</t>
    </rPh>
    <rPh sb="48" eb="50">
      <t>ギョウム</t>
    </rPh>
    <rPh sb="51" eb="53">
      <t>タイオウ</t>
    </rPh>
    <rPh sb="63" eb="65">
      <t>サンコウ</t>
    </rPh>
    <rPh sb="66" eb="68">
      <t>ニュウリョク</t>
    </rPh>
    <phoneticPr fontId="6"/>
  </si>
  <si>
    <t>評価結果報告書</t>
    <rPh sb="0" eb="2">
      <t>ヒョウカ</t>
    </rPh>
    <rPh sb="2" eb="4">
      <t>ケッカ</t>
    </rPh>
    <rPh sb="4" eb="7">
      <t>ホウコクショ</t>
    </rPh>
    <phoneticPr fontId="6"/>
  </si>
  <si>
    <t>担当業務 (選択）</t>
    <phoneticPr fontId="6"/>
  </si>
  <si>
    <t>入力日</t>
    <rPh sb="0" eb="2">
      <t>ニュウリョク</t>
    </rPh>
    <rPh sb="2" eb="3">
      <t>ビ</t>
    </rPh>
    <phoneticPr fontId="6"/>
  </si>
  <si>
    <t>⬅</t>
    <phoneticPr fontId="6"/>
  </si>
  <si>
    <t>目標業務</t>
    <rPh sb="0" eb="2">
      <t>モクヒョウ</t>
    </rPh>
    <rPh sb="2" eb="4">
      <t>ギョウム</t>
    </rPh>
    <phoneticPr fontId="6"/>
  </si>
  <si>
    <t>評価点</t>
    <rPh sb="0" eb="3">
      <t>ヒョウカテン</t>
    </rPh>
    <phoneticPr fontId="6"/>
  </si>
  <si>
    <t>補正点（補正が必要な場合入力）↓</t>
    <rPh sb="0" eb="2">
      <t>ホセイ</t>
    </rPh>
    <rPh sb="2" eb="3">
      <t>テン</t>
    </rPh>
    <rPh sb="4" eb="6">
      <t>ホセイ</t>
    </rPh>
    <rPh sb="7" eb="9">
      <t>ヒツヨウ</t>
    </rPh>
    <rPh sb="10" eb="12">
      <t>バアイ</t>
    </rPh>
    <rPh sb="12" eb="14">
      <t>ニュウリョク</t>
    </rPh>
    <phoneticPr fontId="6"/>
  </si>
  <si>
    <t>補正後点数</t>
    <rPh sb="0" eb="2">
      <t>ホセイ</t>
    </rPh>
    <rPh sb="2" eb="3">
      <t>ゴ</t>
    </rPh>
    <rPh sb="3" eb="5">
      <t>テンスウ</t>
    </rPh>
    <phoneticPr fontId="6"/>
  </si>
  <si>
    <t>重要評価
ポイント</t>
    <rPh sb="0" eb="2">
      <t>ジュウヨウ</t>
    </rPh>
    <rPh sb="2" eb="4">
      <t>ヒョウカ</t>
    </rPh>
    <phoneticPr fontId="6"/>
  </si>
  <si>
    <t>単純
達成度</t>
    <rPh sb="0" eb="2">
      <t>タンジュン</t>
    </rPh>
    <rPh sb="3" eb="6">
      <t>タッセイド</t>
    </rPh>
    <phoneticPr fontId="6"/>
  </si>
  <si>
    <t>重要達成</t>
    <rPh sb="0" eb="2">
      <t>ジュウヨウ</t>
    </rPh>
    <rPh sb="2" eb="4">
      <t>タッセイ</t>
    </rPh>
    <phoneticPr fontId="6"/>
  </si>
  <si>
    <t>重要
ボーナス</t>
    <rPh sb="0" eb="2">
      <t>ジュウヨウ</t>
    </rPh>
    <phoneticPr fontId="6"/>
  </si>
  <si>
    <t>達成度
重要ボーナス加算</t>
    <rPh sb="0" eb="2">
      <t>タッセイ</t>
    </rPh>
    <rPh sb="2" eb="3">
      <t>ド</t>
    </rPh>
    <rPh sb="4" eb="6">
      <t>ジュウヨウ</t>
    </rPh>
    <rPh sb="10" eb="12">
      <t>カサン</t>
    </rPh>
    <phoneticPr fontId="6"/>
  </si>
  <si>
    <t>非重要
みなし
達成度</t>
    <rPh sb="0" eb="3">
      <t>ヒジュウヨウ</t>
    </rPh>
    <rPh sb="8" eb="11">
      <t>タッセイド</t>
    </rPh>
    <phoneticPr fontId="6"/>
  </si>
  <si>
    <t>重要度のみ</t>
    <rPh sb="0" eb="3">
      <t>ジュウヨウド</t>
    </rPh>
    <phoneticPr fontId="6"/>
  </si>
  <si>
    <t>重要度、
非重要は100
又は未達度</t>
    <rPh sb="0" eb="3">
      <t>ジュウヨウド</t>
    </rPh>
    <rPh sb="5" eb="8">
      <t>ヒジュウヨウ</t>
    </rPh>
    <rPh sb="13" eb="14">
      <t>マタ</t>
    </rPh>
    <rPh sb="15" eb="17">
      <t>ミタツ</t>
    </rPh>
    <rPh sb="17" eb="18">
      <t>ド</t>
    </rPh>
    <phoneticPr fontId="6"/>
  </si>
  <si>
    <t>重要
達成割合</t>
    <rPh sb="0" eb="2">
      <t>ジュウヨウ</t>
    </rPh>
    <rPh sb="3" eb="5">
      <t>タッセイ</t>
    </rPh>
    <rPh sb="5" eb="7">
      <t>ワリアイ</t>
    </rPh>
    <phoneticPr fontId="6"/>
  </si>
  <si>
    <t>加算点</t>
    <rPh sb="0" eb="3">
      <t>カサンテン</t>
    </rPh>
    <phoneticPr fontId="6"/>
  </si>
  <si>
    <t>非重要
達成割合</t>
    <rPh sb="0" eb="1">
      <t>ヒ</t>
    </rPh>
    <rPh sb="1" eb="3">
      <t>ジュウヨウ</t>
    </rPh>
    <rPh sb="4" eb="6">
      <t>タッセイ</t>
    </rPh>
    <rPh sb="6" eb="8">
      <t>ワリアイ</t>
    </rPh>
    <phoneticPr fontId="6"/>
  </si>
  <si>
    <t>計算機の構成</t>
  </si>
  <si>
    <t>システムインテグレーション</t>
  </si>
  <si>
    <t>ネットワーク</t>
  </si>
  <si>
    <t>サーバ</t>
  </si>
  <si>
    <t>データベース</t>
  </si>
  <si>
    <t>情報工学</t>
  </si>
  <si>
    <t>DRP (災害復旧計画、技術系）</t>
  </si>
  <si>
    <t>ネットワークセキュリティ</t>
  </si>
  <si>
    <t>脆弱性診断（プラットフォーム、アプリ等共通）</t>
  </si>
  <si>
    <t>システムセキュリティ</t>
  </si>
  <si>
    <t>セキュリティ運用</t>
  </si>
  <si>
    <t>暗号・アクセス制御（認証、電子署名等）</t>
  </si>
  <si>
    <t>サイバー攻撃手法</t>
  </si>
  <si>
    <t>マルウェア解析</t>
  </si>
  <si>
    <t>デジタルフォレンジック</t>
  </si>
  <si>
    <t>情報セキュリティマネジメント</t>
  </si>
  <si>
    <t>BCM（事業継続マネジメント）</t>
  </si>
  <si>
    <t>リスクマネジメント</t>
  </si>
  <si>
    <t>事業・戦略</t>
  </si>
  <si>
    <t>経営・組織・マネジメント</t>
  </si>
  <si>
    <t>ビジネス基礎</t>
  </si>
  <si>
    <t>法/制度・標準・監査</t>
  </si>
  <si>
    <t>マネージメント/リーダーシップ　スキル</t>
    <phoneticPr fontId="6"/>
  </si>
  <si>
    <t>マッチ度　重要項目のみ</t>
    <rPh sb="3" eb="4">
      <t>ド</t>
    </rPh>
    <rPh sb="5" eb="7">
      <t>ジュウヨウ</t>
    </rPh>
    <rPh sb="7" eb="9">
      <t>コウモク</t>
    </rPh>
    <phoneticPr fontId="6"/>
  </si>
  <si>
    <t>マッチ度　重要項目＋非重要(上限💯％)</t>
    <rPh sb="3" eb="4">
      <t>ド</t>
    </rPh>
    <rPh sb="5" eb="7">
      <t>ジュウヨウ</t>
    </rPh>
    <rPh sb="7" eb="9">
      <t>コウモク</t>
    </rPh>
    <rPh sb="10" eb="13">
      <t>ヒジュウヨウ</t>
    </rPh>
    <rPh sb="14" eb="16">
      <t>ジョウゲン</t>
    </rPh>
    <phoneticPr fontId="6"/>
  </si>
  <si>
    <t>■　診断の手順について</t>
    <rPh sb="2" eb="4">
      <t>シンダン</t>
    </rPh>
    <rPh sb="5" eb="7">
      <t>テジュン</t>
    </rPh>
    <phoneticPr fontId="6"/>
  </si>
  <si>
    <t>■　診断のための項目データ入力方法について</t>
    <rPh sb="2" eb="4">
      <t>シンダン</t>
    </rPh>
    <rPh sb="8" eb="10">
      <t>コウモク</t>
    </rPh>
    <rPh sb="13" eb="15">
      <t>ニュウリョク</t>
    </rPh>
    <rPh sb="15" eb="17">
      <t>ホウホウ</t>
    </rPh>
    <phoneticPr fontId="6"/>
  </si>
  <si>
    <t>マネージメント経験年数（必須）</t>
    <rPh sb="7" eb="9">
      <t>ケイケン</t>
    </rPh>
    <rPh sb="9" eb="11">
      <t>ネンスウ</t>
    </rPh>
    <rPh sb="12" eb="14">
      <t>ヒッス</t>
    </rPh>
    <phoneticPr fontId="6"/>
  </si>
  <si>
    <t>フォームの各欄にコメントがついていますので、入力の参考にしてください</t>
    <rPh sb="5" eb="6">
      <t>カク</t>
    </rPh>
    <rPh sb="6" eb="7">
      <t>ラン</t>
    </rPh>
    <rPh sb="22" eb="24">
      <t>ニュウリョク</t>
    </rPh>
    <rPh sb="25" eb="27">
      <t>サンコウ</t>
    </rPh>
    <phoneticPr fontId="6"/>
  </si>
  <si>
    <t>合計スコア</t>
    <rPh sb="0" eb="2">
      <t>ゴウケイ</t>
    </rPh>
    <phoneticPr fontId="6"/>
  </si>
  <si>
    <t>診断対象業務 (必須選択）</t>
    <rPh sb="0" eb="2">
      <t>シンダン</t>
    </rPh>
    <rPh sb="2" eb="4">
      <t>タイショウ</t>
    </rPh>
    <rPh sb="4" eb="6">
      <t>ギョウム</t>
    </rPh>
    <rPh sb="8" eb="10">
      <t>ヒッス</t>
    </rPh>
    <phoneticPr fontId="6"/>
  </si>
  <si>
    <t>情報システム部門責任者</t>
    <rPh sb="0" eb="2">
      <t>ジョウホウ</t>
    </rPh>
    <rPh sb="6" eb="8">
      <t>ブモン</t>
    </rPh>
    <rPh sb="8" eb="11">
      <t>セキニンシャ</t>
    </rPh>
    <phoneticPr fontId="6"/>
  </si>
  <si>
    <t>EnCE（EnCase Certified Examiner）</t>
    <phoneticPr fontId="6"/>
  </si>
  <si>
    <t>（記入不要）</t>
    <rPh sb="1" eb="3">
      <t>キニュウ</t>
    </rPh>
    <rPh sb="3" eb="5">
      <t>フヨウ</t>
    </rPh>
    <phoneticPr fontId="6"/>
  </si>
  <si>
    <t>ITストラテジスト試験</t>
    <rPh sb="9" eb="11">
      <t>シケン</t>
    </rPh>
    <phoneticPr fontId="6"/>
  </si>
  <si>
    <t>（選択項目が少ない・入力の仕方がわかりにくい等、忌憚のないご意見をお願いします）</t>
    <rPh sb="1" eb="3">
      <t>センタク</t>
    </rPh>
    <rPh sb="3" eb="5">
      <t>コウモク</t>
    </rPh>
    <rPh sb="6" eb="7">
      <t>スク</t>
    </rPh>
    <rPh sb="10" eb="12">
      <t>ニュウリョク</t>
    </rPh>
    <rPh sb="13" eb="15">
      <t>シカタ</t>
    </rPh>
    <rPh sb="22" eb="23">
      <t>ナド</t>
    </rPh>
    <rPh sb="24" eb="26">
      <t>キタン</t>
    </rPh>
    <rPh sb="30" eb="32">
      <t>イケン</t>
    </rPh>
    <rPh sb="34" eb="35">
      <t>ネガ</t>
    </rPh>
    <phoneticPr fontId="6"/>
  </si>
  <si>
    <t>業務経験について、「経験年数」欄に経験してきた通算年数をそれぞれ入力します。時間換算ではなく通算年数ですので、合計した年数が基本情報で入力した業務経験年数より長くなってもかまいません。
次に「セキュリティ関連％」を入力します。経験年数ごとのセキュリティ関与比率としておおよその比率を入力します。
最後に必要に応じて、「経験内容メモ（任意）」を入力します。セキュリティ関連％の理由の説明などです。</t>
    <rPh sb="0" eb="2">
      <t>ギョウム</t>
    </rPh>
    <rPh sb="2" eb="4">
      <t>ケイケン</t>
    </rPh>
    <rPh sb="10" eb="12">
      <t>ケイケン</t>
    </rPh>
    <rPh sb="12" eb="14">
      <t>ネンスウ</t>
    </rPh>
    <rPh sb="15" eb="16">
      <t>ラン</t>
    </rPh>
    <rPh sb="17" eb="19">
      <t>ケイケン</t>
    </rPh>
    <rPh sb="23" eb="25">
      <t>ツウサン</t>
    </rPh>
    <rPh sb="25" eb="27">
      <t>ネンスウ</t>
    </rPh>
    <rPh sb="32" eb="34">
      <t>ニュウリョク</t>
    </rPh>
    <rPh sb="93" eb="94">
      <t>ツギ</t>
    </rPh>
    <rPh sb="102" eb="104">
      <t>カンレン</t>
    </rPh>
    <rPh sb="107" eb="109">
      <t>ニュウリョク</t>
    </rPh>
    <rPh sb="113" eb="115">
      <t>ケイケン</t>
    </rPh>
    <rPh sb="115" eb="117">
      <t>ネンスウ</t>
    </rPh>
    <rPh sb="126" eb="128">
      <t>カンヨ</t>
    </rPh>
    <rPh sb="128" eb="130">
      <t>ヒリツ</t>
    </rPh>
    <rPh sb="138" eb="140">
      <t>ヒリツ</t>
    </rPh>
    <rPh sb="141" eb="143">
      <t>ニュウリョク</t>
    </rPh>
    <rPh sb="148" eb="150">
      <t>サイゴ</t>
    </rPh>
    <rPh sb="151" eb="153">
      <t>ヒツヨウ</t>
    </rPh>
    <rPh sb="154" eb="155">
      <t>オウ</t>
    </rPh>
    <rPh sb="171" eb="173">
      <t>ニュウリョク</t>
    </rPh>
    <rPh sb="183" eb="185">
      <t>カンレン</t>
    </rPh>
    <rPh sb="187" eb="189">
      <t>リユウ</t>
    </rPh>
    <rPh sb="190" eb="192">
      <t>セツメイ</t>
    </rPh>
    <phoneticPr fontId="6"/>
  </si>
  <si>
    <t>選択項目の不足や入力のしづらさなどのご意見をフィードバック情報記入欄に記載してください。</t>
    <phoneticPr fontId="6"/>
  </si>
  <si>
    <t>手順１</t>
    <rPh sb="0" eb="2">
      <t>テジュン</t>
    </rPh>
    <phoneticPr fontId="6"/>
  </si>
  <si>
    <t>手順２</t>
    <rPh sb="0" eb="2">
      <t>テジュン</t>
    </rPh>
    <phoneticPr fontId="6"/>
  </si>
  <si>
    <t>手順３</t>
    <rPh sb="0" eb="2">
      <t>テジュン</t>
    </rPh>
    <phoneticPr fontId="6"/>
  </si>
  <si>
    <t>手順４</t>
    <rPh sb="0" eb="2">
      <t>テジュン</t>
    </rPh>
    <phoneticPr fontId="6"/>
  </si>
  <si>
    <t>手順５</t>
    <rPh sb="0" eb="2">
      <t>テジュン</t>
    </rPh>
    <phoneticPr fontId="6"/>
  </si>
  <si>
    <t>入力フォームの「手順１：基本情報」の入力を行います</t>
    <rPh sb="0" eb="2">
      <t>ニュウリョク</t>
    </rPh>
    <rPh sb="18" eb="20">
      <t>ニュウリョク</t>
    </rPh>
    <rPh sb="21" eb="22">
      <t>オコナ</t>
    </rPh>
    <phoneticPr fontId="6"/>
  </si>
  <si>
    <t>入力フォームの「手順２：保有資格」の選択をします</t>
    <rPh sb="0" eb="2">
      <t>ニュウリョク</t>
    </rPh>
    <rPh sb="18" eb="20">
      <t>センタク</t>
    </rPh>
    <phoneticPr fontId="6"/>
  </si>
  <si>
    <t>入力フォームの「手順３：業務経験」の入力を行います</t>
    <rPh sb="0" eb="2">
      <t>ニュウリョク</t>
    </rPh>
    <rPh sb="18" eb="20">
      <t>ニュウリョク</t>
    </rPh>
    <rPh sb="21" eb="22">
      <t>オコナ</t>
    </rPh>
    <phoneticPr fontId="6"/>
  </si>
  <si>
    <t>入力フォームの「手順４：業務経験概略」の入力を行います</t>
    <rPh sb="0" eb="2">
      <t>ニュウリョク</t>
    </rPh>
    <rPh sb="20" eb="22">
      <t>ニュウリョク</t>
    </rPh>
    <rPh sb="23" eb="24">
      <t>オコナ</t>
    </rPh>
    <phoneticPr fontId="6"/>
  </si>
  <si>
    <t>入力フォームの「手順５：フィードバック情報を入力」</t>
    <rPh sb="8" eb="10">
      <t>テジュン</t>
    </rPh>
    <phoneticPr fontId="6"/>
  </si>
  <si>
    <t>セキュリティマネージャー</t>
    <phoneticPr fontId="6"/>
  </si>
  <si>
    <t>アプリケーション・マネージャー</t>
    <phoneticPr fontId="6"/>
  </si>
  <si>
    <t>ネットワーク・マネージャー</t>
    <phoneticPr fontId="6"/>
  </si>
  <si>
    <t>サーバ/ストレージ・マネージャー</t>
    <phoneticPr fontId="6"/>
  </si>
  <si>
    <t>データベース・マネージャー</t>
    <phoneticPr fontId="6"/>
  </si>
  <si>
    <t>データベース・エンジニアー</t>
    <phoneticPr fontId="6"/>
  </si>
  <si>
    <t>デスクトップ・マネージャー</t>
    <phoneticPr fontId="6"/>
  </si>
  <si>
    <t>ヘルプ（サービス）デスク・マネージャー</t>
    <phoneticPr fontId="6"/>
  </si>
  <si>
    <t>ITプロジェクトマネージャー</t>
    <phoneticPr fontId="6"/>
  </si>
  <si>
    <t>＜このシートは入力不要です：JTAG事務局から返送される結果報告イメージです＞</t>
    <rPh sb="7" eb="9">
      <t>ニュウリョク</t>
    </rPh>
    <rPh sb="9" eb="11">
      <t>フヨウ</t>
    </rPh>
    <rPh sb="18" eb="21">
      <t>ジムキョク</t>
    </rPh>
    <rPh sb="23" eb="25">
      <t>ヘンソウ</t>
    </rPh>
    <rPh sb="28" eb="30">
      <t>ケッカ</t>
    </rPh>
    <rPh sb="30" eb="32">
      <t>ホウコク</t>
    </rPh>
    <phoneticPr fontId="6"/>
  </si>
  <si>
    <t>【手順 1：基本情報入力】</t>
    <rPh sb="1" eb="3">
      <t>テジュン</t>
    </rPh>
    <rPh sb="6" eb="8">
      <t>キホン</t>
    </rPh>
    <rPh sb="8" eb="10">
      <t>ジョウホウ</t>
    </rPh>
    <rPh sb="10" eb="12">
      <t>ニュウリョク</t>
    </rPh>
    <phoneticPr fontId="6"/>
  </si>
  <si>
    <t>【手順 2：保有資格入力（保有している資格に◎を選択入力）】</t>
    <rPh sb="1" eb="3">
      <t>テジュン</t>
    </rPh>
    <rPh sb="6" eb="8">
      <t>ホユウ</t>
    </rPh>
    <rPh sb="8" eb="10">
      <t>シカク</t>
    </rPh>
    <rPh sb="10" eb="12">
      <t>ニュウリョク</t>
    </rPh>
    <rPh sb="13" eb="15">
      <t>ホユウ</t>
    </rPh>
    <rPh sb="19" eb="21">
      <t>シカク</t>
    </rPh>
    <rPh sb="24" eb="26">
      <t>センタク</t>
    </rPh>
    <rPh sb="26" eb="28">
      <t>ニュウリョク</t>
    </rPh>
    <phoneticPr fontId="6"/>
  </si>
  <si>
    <t>【手順 3：業務経験入力（経験業務の年数とセキュリティに関係していた比率を入力）】</t>
    <rPh sb="1" eb="3">
      <t>テジュン</t>
    </rPh>
    <rPh sb="6" eb="8">
      <t>ギョウム</t>
    </rPh>
    <rPh sb="8" eb="10">
      <t>ケイケン</t>
    </rPh>
    <rPh sb="10" eb="12">
      <t>ニュウリョク</t>
    </rPh>
    <rPh sb="13" eb="15">
      <t>ケイケン</t>
    </rPh>
    <rPh sb="15" eb="17">
      <t>ギョウム</t>
    </rPh>
    <rPh sb="18" eb="20">
      <t>ネンスウ</t>
    </rPh>
    <rPh sb="28" eb="30">
      <t>カンケイ</t>
    </rPh>
    <rPh sb="34" eb="36">
      <t>ヒリツ</t>
    </rPh>
    <rPh sb="37" eb="39">
      <t>ニュウリョク</t>
    </rPh>
    <phoneticPr fontId="6"/>
  </si>
  <si>
    <t>【手順 5：フィードバック情報を入力（任意）】</t>
    <rPh sb="1" eb="3">
      <t>テジュン</t>
    </rPh>
    <rPh sb="13" eb="15">
      <t>ジョウホウ</t>
    </rPh>
    <rPh sb="16" eb="18">
      <t>ニュウリョク</t>
    </rPh>
    <rPh sb="19" eb="21">
      <t>ニンイ</t>
    </rPh>
    <phoneticPr fontId="6"/>
  </si>
  <si>
    <t>【手順 4：業務経験概略入力（業務経験で上記以外の参考情報があれば入力）】</t>
    <rPh sb="1" eb="3">
      <t>テジュン</t>
    </rPh>
    <rPh sb="6" eb="8">
      <t>ギョウム</t>
    </rPh>
    <rPh sb="8" eb="10">
      <t>ケイケン</t>
    </rPh>
    <rPh sb="10" eb="12">
      <t>ガイリャク</t>
    </rPh>
    <rPh sb="12" eb="14">
      <t>ニュウリョク</t>
    </rPh>
    <rPh sb="15" eb="17">
      <t>ギョウム</t>
    </rPh>
    <rPh sb="17" eb="19">
      <t>ケイケン</t>
    </rPh>
    <rPh sb="20" eb="22">
      <t>ジョウキ</t>
    </rPh>
    <rPh sb="22" eb="24">
      <t>イガイ</t>
    </rPh>
    <rPh sb="25" eb="27">
      <t>サンコウ</t>
    </rPh>
    <rPh sb="27" eb="29">
      <t>ジョウホウ</t>
    </rPh>
    <rPh sb="33" eb="35">
      <t>ニュウリョク</t>
    </rPh>
    <phoneticPr fontId="6"/>
  </si>
  <si>
    <t>現在の担当業務 (必須：自由書式）</t>
    <rPh sb="0" eb="2">
      <t>ゲンザイ</t>
    </rPh>
    <rPh sb="9" eb="11">
      <t>ヒッス</t>
    </rPh>
    <rPh sb="12" eb="14">
      <t>ジユウ</t>
    </rPh>
    <rPh sb="14" eb="16">
      <t>ショシキ</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</si>
</sst>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quot;-&quot;"/>
    <numFmt numFmtId="177" formatCode="0.00_)"/>
    <numFmt numFmtId="178" formatCode="0;\-0;;@"/>
    <numFmt numFmtId="179" formatCode="0.0_);[Red]\(0.0\)"/>
    <numFmt numFmtId="180" formatCode="#"/>
    <numFmt numFmtId="181" formatCode="0.0%"/>
    <numFmt numFmtId="182" formatCode="0_ "/>
  </numFmts>
  <fonts count="85">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9"/>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Meiryo UI"/>
      <family val="3"/>
      <charset val="128"/>
    </font>
    <font>
      <sz val="18"/>
      <color theme="1"/>
      <name val="Meiryo UI"/>
      <family val="3"/>
      <charset val="128"/>
    </font>
    <font>
      <sz val="9"/>
      <color theme="1"/>
      <name val="Meiryo UI"/>
      <family val="3"/>
      <charset val="128"/>
    </font>
    <font>
      <sz val="20"/>
      <color theme="1"/>
      <name val="Meiryo UI"/>
      <family val="3"/>
      <charset val="128"/>
    </font>
    <font>
      <sz val="20"/>
      <color rgb="FFFF0000"/>
      <name val="Meiryo UI"/>
      <family val="3"/>
      <charset val="128"/>
    </font>
    <font>
      <sz val="14"/>
      <color theme="1"/>
      <name val="Meiryo UI"/>
      <family val="3"/>
      <charset val="128"/>
    </font>
    <font>
      <sz val="10"/>
      <color theme="1"/>
      <name val="Meiryo UI"/>
      <family val="3"/>
      <charset val="128"/>
    </font>
    <font>
      <sz val="14"/>
      <color theme="1"/>
      <name val="ＭＳ Ｐゴシック"/>
      <family val="2"/>
      <charset val="128"/>
      <scheme val="minor"/>
    </font>
    <font>
      <sz val="9"/>
      <name val="Meiryo UI"/>
      <family val="3"/>
      <charset val="128"/>
    </font>
    <font>
      <sz val="14"/>
      <name val="Meiryo UI"/>
      <family val="3"/>
      <charset val="128"/>
    </font>
    <font>
      <sz val="9"/>
      <color rgb="FF000000"/>
      <name val="Meiryo UI"/>
      <family val="3"/>
      <charset val="128"/>
    </font>
    <font>
      <sz val="9"/>
      <color indexed="81"/>
      <name val="ＭＳ Ｐゴシック"/>
      <family val="3"/>
      <charset val="128"/>
    </font>
    <font>
      <sz val="11"/>
      <color indexed="8"/>
      <name val="ＭＳ Ｐゴシック"/>
      <family val="3"/>
      <charset val="128"/>
    </font>
    <font>
      <sz val="10"/>
      <color indexed="8"/>
      <name val="MS UI Gothic"/>
      <family val="3"/>
      <charset val="128"/>
    </font>
    <font>
      <sz val="11"/>
      <color indexed="9"/>
      <name val="ＭＳ Ｐゴシック"/>
      <family val="3"/>
      <charset val="128"/>
    </font>
    <font>
      <sz val="10"/>
      <color indexed="9"/>
      <name val="MS UI Gothic"/>
      <family val="3"/>
      <charset val="128"/>
    </font>
    <font>
      <sz val="11"/>
      <color theme="0"/>
      <name val="ＭＳ Ｐゴシック"/>
      <family val="3"/>
      <charset val="128"/>
      <scheme val="minor"/>
    </font>
    <font>
      <sz val="10"/>
      <color indexed="8"/>
      <name val="Arial"/>
      <family val="2"/>
    </font>
    <font>
      <b/>
      <sz val="12"/>
      <name val="Arial"/>
      <family val="2"/>
    </font>
    <font>
      <b/>
      <i/>
      <sz val="16"/>
      <name val="Helv"/>
      <family val="2"/>
    </font>
    <font>
      <sz val="10"/>
      <name val="Arial"/>
      <family val="2"/>
    </font>
    <font>
      <b/>
      <sz val="18"/>
      <color indexed="56"/>
      <name val="ＭＳ Ｐゴシック"/>
      <family val="3"/>
      <charset val="128"/>
    </font>
    <font>
      <b/>
      <sz val="18"/>
      <color indexed="23"/>
      <name val="ＭＳ Ｐゴシック"/>
      <family val="3"/>
      <charset val="128"/>
    </font>
    <font>
      <b/>
      <sz val="11"/>
      <color theme="0"/>
      <name val="ＭＳ Ｐゴシック"/>
      <family val="3"/>
      <charset val="128"/>
      <scheme val="minor"/>
    </font>
    <font>
      <b/>
      <sz val="11"/>
      <color indexed="9"/>
      <name val="ＭＳ Ｐゴシック"/>
      <family val="3"/>
      <charset val="128"/>
    </font>
    <font>
      <sz val="11"/>
      <color rgb="FF9C6500"/>
      <name val="ＭＳ Ｐゴシック"/>
      <family val="3"/>
      <charset val="128"/>
      <scheme val="minor"/>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0"/>
      <color indexed="52"/>
      <name val="MS UI Gothic"/>
      <family val="3"/>
      <charset val="128"/>
    </font>
    <font>
      <sz val="11"/>
      <color indexed="20"/>
      <name val="ＭＳ Ｐゴシック"/>
      <family val="3"/>
      <charset val="128"/>
    </font>
    <font>
      <sz val="11"/>
      <color rgb="FF9C0006"/>
      <name val="ＭＳ Ｐゴシック"/>
      <family val="3"/>
      <charset val="128"/>
      <scheme val="minor"/>
    </font>
    <font>
      <sz val="10"/>
      <color rgb="FF9C0006"/>
      <name val="ＭＳ Ｐゴシック"/>
      <family val="2"/>
      <charset val="128"/>
    </font>
    <font>
      <b/>
      <sz val="11"/>
      <color indexed="52"/>
      <name val="ＭＳ Ｐゴシック"/>
      <family val="3"/>
      <charset val="128"/>
    </font>
    <font>
      <b/>
      <sz val="10"/>
      <color indexed="52"/>
      <name val="MS UI Gothic"/>
      <family val="3"/>
      <charset val="128"/>
    </font>
    <font>
      <sz val="11"/>
      <color indexed="10"/>
      <name val="ＭＳ Ｐゴシック"/>
      <family val="3"/>
      <charset val="128"/>
    </font>
    <font>
      <sz val="10"/>
      <color indexed="10"/>
      <name val="MS UI Gothic"/>
      <family val="3"/>
      <charset val="128"/>
    </font>
    <font>
      <b/>
      <sz val="15"/>
      <color indexed="56"/>
      <name val="ＭＳ Ｐゴシック"/>
      <family val="3"/>
      <charset val="128"/>
    </font>
    <font>
      <b/>
      <sz val="15"/>
      <color indexed="23"/>
      <name val="MS UI Gothic"/>
      <family val="3"/>
      <charset val="128"/>
    </font>
    <font>
      <b/>
      <sz val="13"/>
      <color indexed="56"/>
      <name val="ＭＳ Ｐゴシック"/>
      <family val="3"/>
      <charset val="128"/>
    </font>
    <font>
      <b/>
      <sz val="13"/>
      <color indexed="23"/>
      <name val="MS UI Gothic"/>
      <family val="3"/>
      <charset val="128"/>
    </font>
    <font>
      <b/>
      <sz val="11"/>
      <color indexed="56"/>
      <name val="ＭＳ Ｐゴシック"/>
      <family val="3"/>
      <charset val="128"/>
    </font>
    <font>
      <b/>
      <sz val="11"/>
      <color indexed="23"/>
      <name val="MS UI Gothic"/>
      <family val="3"/>
      <charset val="128"/>
    </font>
    <font>
      <b/>
      <sz val="11"/>
      <color indexed="8"/>
      <name val="ＭＳ Ｐゴシック"/>
      <family val="3"/>
      <charset val="128"/>
    </font>
    <font>
      <b/>
      <sz val="10"/>
      <color indexed="8"/>
      <name val="MS UI Gothic"/>
      <family val="3"/>
      <charset val="128"/>
    </font>
    <font>
      <b/>
      <sz val="11"/>
      <color indexed="63"/>
      <name val="ＭＳ Ｐゴシック"/>
      <family val="3"/>
      <charset val="128"/>
    </font>
    <font>
      <b/>
      <sz val="10"/>
      <color indexed="63"/>
      <name val="MS UI Gothic"/>
      <family val="3"/>
      <charset val="128"/>
    </font>
    <font>
      <i/>
      <sz val="11"/>
      <color indexed="23"/>
      <name val="ＭＳ Ｐゴシック"/>
      <family val="3"/>
      <charset val="128"/>
    </font>
    <font>
      <i/>
      <sz val="10"/>
      <color indexed="23"/>
      <name val="MS UI Gothic"/>
      <family val="3"/>
      <charset val="128"/>
    </font>
    <font>
      <sz val="11"/>
      <color indexed="62"/>
      <name val="ＭＳ Ｐゴシック"/>
      <family val="3"/>
      <charset val="128"/>
    </font>
    <font>
      <sz val="10"/>
      <color indexed="62"/>
      <name val="MS UI Gothic"/>
      <family val="3"/>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10"/>
      <color theme="1"/>
      <name val="ＭＳ Ｐゴシック"/>
      <family val="2"/>
      <charset val="128"/>
    </font>
    <font>
      <sz val="11"/>
      <color theme="1"/>
      <name val="ＭＳ 明朝"/>
      <family val="2"/>
      <charset val="128"/>
    </font>
    <font>
      <sz val="11"/>
      <color theme="1"/>
      <name val="ＭＳ Ｐゴシック"/>
      <family val="2"/>
      <scheme val="minor"/>
    </font>
    <font>
      <sz val="11"/>
      <color rgb="FF006100"/>
      <name val="ＭＳ Ｐゴシック"/>
      <family val="3"/>
      <charset val="128"/>
      <scheme val="minor"/>
    </font>
    <font>
      <sz val="11"/>
      <color indexed="17"/>
      <name val="ＭＳ Ｐゴシック"/>
      <family val="3"/>
      <charset val="128"/>
    </font>
    <font>
      <b/>
      <sz val="12"/>
      <color theme="1"/>
      <name val="ＭＳ Ｐゴシック"/>
      <family val="3"/>
      <charset val="128"/>
      <scheme val="minor"/>
    </font>
    <font>
      <sz val="28"/>
      <color theme="1"/>
      <name val="ＭＳ Ｐゴシック"/>
      <family val="2"/>
      <charset val="128"/>
      <scheme val="minor"/>
    </font>
    <font>
      <sz val="20"/>
      <name val="Meiryo UI"/>
      <family val="3"/>
      <charset val="128"/>
    </font>
    <font>
      <sz val="12"/>
      <color rgb="FFFF0000"/>
      <name val="Meiryo UI"/>
      <family val="3"/>
      <charset val="128"/>
    </font>
    <font>
      <b/>
      <sz val="12"/>
      <color theme="0"/>
      <name val="Meiryo UI"/>
      <family val="3"/>
      <charset val="128"/>
    </font>
    <font>
      <sz val="9"/>
      <color rgb="FFFF0000"/>
      <name val="Meiryo UI"/>
      <family val="3"/>
      <charset val="128"/>
    </font>
    <font>
      <sz val="12"/>
      <name val="Meiryo UI"/>
      <family val="3"/>
      <charset val="128"/>
    </font>
    <font>
      <sz val="26"/>
      <color rgb="FFFF0000"/>
      <name val="ＭＳ Ｐゴシック"/>
      <family val="2"/>
      <charset val="128"/>
      <scheme val="minor"/>
    </font>
    <font>
      <b/>
      <sz val="11"/>
      <color indexed="81"/>
      <name val="ＭＳ Ｐゴシック"/>
      <family val="3"/>
      <charset val="128"/>
    </font>
    <font>
      <b/>
      <sz val="16"/>
      <color theme="1"/>
      <name val="Meiryo UI"/>
      <family val="3"/>
      <charset val="128"/>
    </font>
    <font>
      <b/>
      <sz val="14"/>
      <color theme="1"/>
      <name val="Meiryo UI"/>
      <family val="3"/>
      <charset val="128"/>
    </font>
    <font>
      <b/>
      <sz val="9"/>
      <color theme="0"/>
      <name val="Meiryo UI"/>
      <family val="3"/>
      <charset val="128"/>
    </font>
    <font>
      <b/>
      <sz val="9"/>
      <color theme="1"/>
      <name val="Meiryo UI"/>
      <family val="3"/>
      <charset val="128"/>
    </font>
    <font>
      <sz val="16"/>
      <color rgb="FFFF0000"/>
      <name val="ＭＳ Ｐゴシック"/>
      <family val="3"/>
      <charset val="128"/>
      <scheme val="minor"/>
    </font>
    <font>
      <sz val="9"/>
      <color theme="0"/>
      <name val="Meiryo UI"/>
      <family val="3"/>
      <charset val="128"/>
    </font>
    <font>
      <sz val="9"/>
      <color theme="0"/>
      <name val="ＭＳ Ｐゴシック"/>
      <family val="2"/>
      <charset val="128"/>
      <scheme val="minor"/>
    </font>
    <font>
      <sz val="26"/>
      <color theme="0"/>
      <name val="ＭＳ Ｐゴシック"/>
      <family val="2"/>
      <charset val="128"/>
      <scheme val="minor"/>
    </font>
    <font>
      <sz val="12"/>
      <color theme="0"/>
      <name val="Meiryo UI"/>
      <family val="3"/>
      <charset val="128"/>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0"/>
        <bgColor indexed="64"/>
      </patternFill>
    </fill>
    <fill>
      <patternFill patternType="solid">
        <fgColor theme="8" tint="0.79998168889431442"/>
        <bgColor indexed="64"/>
      </patternFill>
    </fill>
    <fill>
      <patternFill patternType="solid">
        <fgColor theme="9" tint="0.3999450666829432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14"/>
      </patternFill>
    </fill>
    <fill>
      <patternFill patternType="solid">
        <fgColor indexed="49"/>
      </patternFill>
    </fill>
    <fill>
      <patternFill patternType="solid">
        <fgColor indexed="48"/>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0"/>
      </patternFill>
    </fill>
    <fill>
      <patternFill patternType="solid">
        <fgColor indexed="53"/>
      </patternFill>
    </fill>
    <fill>
      <patternFill patternType="solid">
        <fgColor indexed="18"/>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0000"/>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7" tint="0.79998168889431442"/>
        <bgColor indexed="64"/>
      </patternFill>
    </fill>
  </fills>
  <borders count="99">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
      <left style="medium">
        <color indexed="64"/>
      </left>
      <right style="thin">
        <color indexed="64"/>
      </right>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diagonal/>
    </border>
    <border>
      <left style="medium">
        <color indexed="64"/>
      </left>
      <right style="thin">
        <color indexed="64"/>
      </right>
      <top/>
      <bottom style="thin">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n">
        <color auto="1"/>
      </left>
      <right/>
      <top style="thick">
        <color indexed="64"/>
      </top>
      <bottom style="thin">
        <color auto="1"/>
      </bottom>
      <diagonal/>
    </border>
    <border>
      <left style="thick">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auto="1"/>
      </left>
      <right/>
      <top style="thin">
        <color auto="1"/>
      </top>
      <bottom style="thick">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auto="1"/>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14"/>
      </bottom>
      <diagonal/>
    </border>
    <border>
      <left/>
      <right/>
      <top/>
      <bottom style="thick">
        <color indexed="22"/>
      </bottom>
      <diagonal/>
    </border>
    <border>
      <left/>
      <right/>
      <top/>
      <bottom style="thick">
        <color indexed="45"/>
      </bottom>
      <diagonal/>
    </border>
    <border>
      <left/>
      <right/>
      <top/>
      <bottom style="medium">
        <color indexed="30"/>
      </bottom>
      <diagonal/>
    </border>
    <border>
      <left/>
      <right/>
      <top/>
      <bottom style="medium">
        <color indexed="45"/>
      </bottom>
      <diagonal/>
    </border>
    <border>
      <left/>
      <right/>
      <top style="thin">
        <color indexed="62"/>
      </top>
      <bottom style="double">
        <color indexed="62"/>
      </bottom>
      <diagonal/>
    </border>
    <border>
      <left/>
      <right/>
      <top style="thin">
        <color indexed="14"/>
      </top>
      <bottom style="double">
        <color indexed="1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rgb="FFFF0000"/>
      </left>
      <right/>
      <top style="thin">
        <color theme="1"/>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indexed="64"/>
      </right>
      <top style="thin">
        <color auto="1"/>
      </top>
      <bottom style="dotted">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236">
    <xf numFmtId="0" fontId="0" fillId="0" borderId="0">
      <alignment vertical="center"/>
    </xf>
    <xf numFmtId="0" fontId="4" fillId="0" borderId="0">
      <alignment vertical="center"/>
    </xf>
    <xf numFmtId="0" fontId="20" fillId="26" borderId="0" applyNumberFormat="0" applyBorder="0" applyAlignment="0" applyProtection="0">
      <alignment vertical="center"/>
    </xf>
    <xf numFmtId="0" fontId="21" fillId="27" borderId="0" applyNumberFormat="0" applyBorder="0" applyAlignment="0" applyProtection="0">
      <alignment vertical="center"/>
    </xf>
    <xf numFmtId="0" fontId="1" fillId="6" borderId="0" applyNumberFormat="0" applyBorder="0" applyAlignment="0" applyProtection="0">
      <alignment vertical="center"/>
    </xf>
    <xf numFmtId="0" fontId="20" fillId="27"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1" fillId="27" borderId="0" applyNumberFormat="0" applyBorder="0" applyAlignment="0" applyProtection="0">
      <alignment vertical="center"/>
    </xf>
    <xf numFmtId="0" fontId="1" fillId="8" borderId="0" applyNumberFormat="0" applyBorder="0" applyAlignment="0" applyProtection="0">
      <alignment vertical="center"/>
    </xf>
    <xf numFmtId="0" fontId="21" fillId="27" borderId="0" applyNumberFormat="0" applyBorder="0" applyAlignment="0" applyProtection="0">
      <alignment vertical="center"/>
    </xf>
    <xf numFmtId="0" fontId="1" fillId="8" borderId="0" applyNumberFormat="0" applyBorder="0" applyAlignment="0" applyProtection="0">
      <alignment vertical="center"/>
    </xf>
    <xf numFmtId="0" fontId="20" fillId="29" borderId="0" applyNumberFormat="0" applyBorder="0" applyAlignment="0" applyProtection="0">
      <alignment vertical="center"/>
    </xf>
    <xf numFmtId="0" fontId="21"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xf numFmtId="0" fontId="21" fillId="31" borderId="0" applyNumberFormat="0" applyBorder="0" applyAlignment="0" applyProtection="0">
      <alignment vertical="center"/>
    </xf>
    <xf numFmtId="0" fontId="20" fillId="31"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0" fillId="33" borderId="0" applyNumberFormat="0" applyBorder="0" applyAlignment="0" applyProtection="0">
      <alignment vertical="center"/>
    </xf>
    <xf numFmtId="0" fontId="21" fillId="27" borderId="0" applyNumberFormat="0" applyBorder="0" applyAlignment="0" applyProtection="0">
      <alignment vertical="center"/>
    </xf>
    <xf numFmtId="0" fontId="20" fillId="34" borderId="0" applyNumberFormat="0" applyBorder="0" applyAlignment="0" applyProtection="0">
      <alignment vertical="center"/>
    </xf>
    <xf numFmtId="0" fontId="21" fillId="27" borderId="0" applyNumberFormat="0" applyBorder="0" applyAlignment="0" applyProtection="0">
      <alignment vertical="center"/>
    </xf>
    <xf numFmtId="0" fontId="1" fillId="9" borderId="0" applyNumberFormat="0" applyBorder="0" applyAlignment="0" applyProtection="0">
      <alignment vertical="center"/>
    </xf>
    <xf numFmtId="0" fontId="20" fillId="29" borderId="0" applyNumberFormat="0" applyBorder="0" applyAlignment="0" applyProtection="0">
      <alignment vertical="center"/>
    </xf>
    <xf numFmtId="0" fontId="21" fillId="29" borderId="0" applyNumberFormat="0" applyBorder="0" applyAlignment="0" applyProtection="0">
      <alignment vertical="center"/>
    </xf>
    <xf numFmtId="0" fontId="20" fillId="3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0" fillId="35" borderId="0" applyNumberFormat="0" applyBorder="0" applyAlignment="0" applyProtection="0">
      <alignment vertical="center"/>
    </xf>
    <xf numFmtId="0" fontId="21" fillId="31"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3" fillId="27" borderId="0" applyNumberFormat="0" applyBorder="0" applyAlignment="0" applyProtection="0">
      <alignment vertical="center"/>
    </xf>
    <xf numFmtId="0" fontId="22" fillId="33" borderId="0" applyNumberFormat="0" applyBorder="0" applyAlignment="0" applyProtection="0">
      <alignment vertical="center"/>
    </xf>
    <xf numFmtId="0" fontId="23" fillId="27" borderId="0" applyNumberFormat="0" applyBorder="0" applyAlignment="0" applyProtection="0">
      <alignment vertical="center"/>
    </xf>
    <xf numFmtId="0" fontId="22" fillId="34" borderId="0" applyNumberFormat="0" applyBorder="0" applyAlignment="0" applyProtection="0">
      <alignment vertical="center"/>
    </xf>
    <xf numFmtId="0" fontId="24" fillId="10" borderId="0" applyNumberFormat="0" applyBorder="0" applyAlignment="0" applyProtection="0">
      <alignment vertical="center"/>
    </xf>
    <xf numFmtId="0" fontId="22" fillId="37" borderId="0" applyNumberFormat="0" applyBorder="0" applyAlignment="0" applyProtection="0">
      <alignment vertical="center"/>
    </xf>
    <xf numFmtId="0" fontId="23" fillId="38" borderId="0" applyNumberFormat="0" applyBorder="0" applyAlignment="0" applyProtection="0">
      <alignment vertical="center"/>
    </xf>
    <xf numFmtId="0" fontId="22" fillId="39" borderId="0" applyNumberFormat="0" applyBorder="0" applyAlignment="0" applyProtection="0">
      <alignment vertical="center"/>
    </xf>
    <xf numFmtId="0" fontId="23" fillId="40" borderId="0" applyNumberFormat="0" applyBorder="0" applyAlignment="0" applyProtection="0">
      <alignment vertical="center"/>
    </xf>
    <xf numFmtId="0" fontId="22" fillId="41" borderId="0" applyNumberFormat="0" applyBorder="0" applyAlignment="0" applyProtection="0">
      <alignment vertical="center"/>
    </xf>
    <xf numFmtId="0" fontId="23" fillId="40" borderId="0" applyNumberFormat="0" applyBorder="0" applyAlignment="0" applyProtection="0">
      <alignment vertical="center"/>
    </xf>
    <xf numFmtId="176" fontId="25" fillId="0" borderId="0" applyFill="0" applyBorder="0" applyAlignment="0"/>
    <xf numFmtId="0" fontId="26" fillId="0" borderId="62" applyNumberFormat="0" applyAlignment="0" applyProtection="0">
      <alignment horizontal="left" vertical="center"/>
    </xf>
    <xf numFmtId="0" fontId="26" fillId="0" borderId="4">
      <alignment horizontal="left" vertical="center"/>
    </xf>
    <xf numFmtId="177" fontId="27" fillId="0" borderId="0"/>
    <xf numFmtId="0" fontId="28" fillId="0" borderId="0"/>
    <xf numFmtId="0" fontId="22" fillId="42" borderId="0" applyNumberFormat="0" applyBorder="0" applyAlignment="0" applyProtection="0">
      <alignment vertical="center"/>
    </xf>
    <xf numFmtId="0" fontId="23" fillId="38" borderId="0" applyNumberFormat="0" applyBorder="0" applyAlignment="0" applyProtection="0">
      <alignment vertical="center"/>
    </xf>
    <xf numFmtId="0" fontId="22" fillId="43" borderId="0" applyNumberFormat="0" applyBorder="0" applyAlignment="0" applyProtection="0">
      <alignment vertical="center"/>
    </xf>
    <xf numFmtId="0" fontId="23" fillId="38" borderId="0" applyNumberFormat="0" applyBorder="0" applyAlignment="0" applyProtection="0">
      <alignment vertical="center"/>
    </xf>
    <xf numFmtId="0" fontId="22" fillId="44" borderId="0" applyNumberFormat="0" applyBorder="0" applyAlignment="0" applyProtection="0">
      <alignment vertical="center"/>
    </xf>
    <xf numFmtId="0" fontId="23" fillId="45" borderId="0" applyNumberFormat="0" applyBorder="0" applyAlignment="0" applyProtection="0">
      <alignment vertical="center"/>
    </xf>
    <xf numFmtId="0" fontId="22" fillId="37" borderId="0" applyNumberFormat="0" applyBorder="0" applyAlignment="0" applyProtection="0">
      <alignment vertical="center"/>
    </xf>
    <xf numFmtId="0" fontId="23" fillId="45" borderId="0" applyNumberFormat="0" applyBorder="0" applyAlignment="0" applyProtection="0">
      <alignment vertical="center"/>
    </xf>
    <xf numFmtId="0" fontId="22" fillId="39" borderId="0" applyNumberFormat="0" applyBorder="0" applyAlignment="0" applyProtection="0">
      <alignment vertical="center"/>
    </xf>
    <xf numFmtId="0" fontId="23" fillId="36" borderId="0" applyNumberFormat="0" applyBorder="0" applyAlignment="0" applyProtection="0">
      <alignment vertical="center"/>
    </xf>
    <xf numFmtId="0" fontId="22" fillId="46" borderId="0" applyNumberFormat="0" applyBorder="0" applyAlignment="0" applyProtection="0">
      <alignment vertical="center"/>
    </xf>
    <xf numFmtId="0" fontId="23" fillId="47"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5" borderId="1" applyNumberFormat="0" applyAlignment="0" applyProtection="0">
      <alignment vertical="center"/>
    </xf>
    <xf numFmtId="0" fontId="32" fillId="48" borderId="63" applyNumberFormat="0" applyAlignment="0" applyProtection="0">
      <alignment vertical="center"/>
    </xf>
    <xf numFmtId="0" fontId="33" fillId="4" borderId="0" applyNumberFormat="0" applyBorder="0" applyAlignment="0" applyProtection="0">
      <alignment vertical="center"/>
    </xf>
    <xf numFmtId="0" fontId="34" fillId="49" borderId="0" applyNumberFormat="0" applyBorder="0" applyAlignment="0" applyProtection="0">
      <alignment vertical="center"/>
    </xf>
    <xf numFmtId="0" fontId="33" fillId="4" borderId="0" applyNumberFormat="0" applyBorder="0" applyAlignment="0" applyProtection="0">
      <alignment vertical="center"/>
    </xf>
    <xf numFmtId="0" fontId="34" fillId="49"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4" fillId="49" borderId="0" applyNumberFormat="0" applyBorder="0" applyAlignment="0" applyProtection="0">
      <alignment vertical="center"/>
    </xf>
    <xf numFmtId="0" fontId="34" fillId="49" borderId="0" applyNumberFormat="0" applyBorder="0" applyAlignment="0" applyProtection="0">
      <alignment vertical="center"/>
    </xf>
    <xf numFmtId="9" fontId="4" fillId="0" borderId="0" applyFont="0" applyFill="0" applyBorder="0" applyAlignment="0" applyProtection="0">
      <alignment vertical="center"/>
    </xf>
    <xf numFmtId="0" fontId="20" fillId="50" borderId="64" applyNumberFormat="0" applyFont="0" applyAlignment="0" applyProtection="0">
      <alignment vertical="center"/>
    </xf>
    <xf numFmtId="0" fontId="20" fillId="50" borderId="64" applyNumberFormat="0" applyFont="0" applyAlignment="0" applyProtection="0">
      <alignment vertical="center"/>
    </xf>
    <xf numFmtId="0" fontId="20" fillId="50" borderId="64" applyNumberFormat="0" applyFont="0" applyAlignment="0" applyProtection="0">
      <alignment vertical="center"/>
    </xf>
    <xf numFmtId="0" fontId="20" fillId="50" borderId="64" applyNumberFormat="0" applyFont="0" applyAlignment="0" applyProtection="0">
      <alignment vertical="center"/>
    </xf>
    <xf numFmtId="0" fontId="35" fillId="50" borderId="64" applyNumberFormat="0" applyFont="0" applyAlignment="0" applyProtection="0">
      <alignment vertical="center"/>
    </xf>
    <xf numFmtId="0" fontId="35" fillId="50" borderId="64" applyNumberFormat="0" applyFont="0" applyAlignment="0" applyProtection="0">
      <alignment vertical="center"/>
    </xf>
    <xf numFmtId="0" fontId="35" fillId="50" borderId="64" applyNumberFormat="0" applyFont="0" applyAlignment="0" applyProtection="0">
      <alignment vertical="center"/>
    </xf>
    <xf numFmtId="0" fontId="35" fillId="50" borderId="64" applyNumberFormat="0" applyFont="0" applyAlignment="0" applyProtection="0">
      <alignment vertical="center"/>
    </xf>
    <xf numFmtId="0" fontId="36" fillId="0" borderId="65" applyNumberFormat="0" applyFill="0" applyAlignment="0" applyProtection="0">
      <alignment vertical="center"/>
    </xf>
    <xf numFmtId="0" fontId="37" fillId="0" borderId="65" applyNumberFormat="0" applyFill="0" applyAlignment="0" applyProtection="0">
      <alignment vertical="center"/>
    </xf>
    <xf numFmtId="0" fontId="38" fillId="27" borderId="0" applyNumberFormat="0" applyBorder="0" applyAlignment="0" applyProtection="0">
      <alignment vertical="center"/>
    </xf>
    <xf numFmtId="0" fontId="39" fillId="3" borderId="0" applyNumberFormat="0" applyBorder="0" applyAlignment="0" applyProtection="0">
      <alignment vertical="center"/>
    </xf>
    <xf numFmtId="0" fontId="40" fillId="3" borderId="0" applyNumberFormat="0" applyBorder="0" applyAlignment="0" applyProtection="0">
      <alignment vertical="center"/>
    </xf>
    <xf numFmtId="0" fontId="3" fillId="3" borderId="0" applyNumberFormat="0" applyBorder="0" applyAlignment="0" applyProtection="0">
      <alignment vertical="center"/>
    </xf>
    <xf numFmtId="0" fontId="41" fillId="51" borderId="66" applyNumberFormat="0" applyAlignment="0" applyProtection="0">
      <alignment vertical="center"/>
    </xf>
    <xf numFmtId="0" fontId="41" fillId="51" borderId="66" applyNumberFormat="0" applyAlignment="0" applyProtection="0">
      <alignment vertical="center"/>
    </xf>
    <xf numFmtId="0" fontId="41" fillId="51" borderId="66" applyNumberFormat="0" applyAlignment="0" applyProtection="0">
      <alignment vertical="center"/>
    </xf>
    <xf numFmtId="0" fontId="41" fillId="51" borderId="66" applyNumberFormat="0" applyAlignment="0" applyProtection="0">
      <alignment vertical="center"/>
    </xf>
    <xf numFmtId="0" fontId="42" fillId="51" borderId="66" applyNumberFormat="0" applyAlignment="0" applyProtection="0">
      <alignment vertical="center"/>
    </xf>
    <xf numFmtId="0" fontId="42" fillId="51" borderId="66" applyNumberFormat="0" applyAlignment="0" applyProtection="0">
      <alignment vertical="center"/>
    </xf>
    <xf numFmtId="0" fontId="42" fillId="51" borderId="66" applyNumberFormat="0" applyAlignment="0" applyProtection="0">
      <alignment vertical="center"/>
    </xf>
    <xf numFmtId="0" fontId="42" fillId="51" borderId="66"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0" fontId="45" fillId="0" borderId="67" applyNumberFormat="0" applyFill="0" applyAlignment="0" applyProtection="0">
      <alignment vertical="center"/>
    </xf>
    <xf numFmtId="0" fontId="46" fillId="0" borderId="68" applyNumberFormat="0" applyFill="0" applyAlignment="0" applyProtection="0">
      <alignment vertical="center"/>
    </xf>
    <xf numFmtId="0" fontId="47" fillId="0" borderId="69" applyNumberFormat="0" applyFill="0" applyAlignment="0" applyProtection="0">
      <alignment vertical="center"/>
    </xf>
    <xf numFmtId="0" fontId="48" fillId="0" borderId="70" applyNumberFormat="0" applyFill="0" applyAlignment="0" applyProtection="0">
      <alignment vertical="center"/>
    </xf>
    <xf numFmtId="0" fontId="49" fillId="0" borderId="71" applyNumberFormat="0" applyFill="0" applyAlignment="0" applyProtection="0">
      <alignment vertical="center"/>
    </xf>
    <xf numFmtId="0" fontId="50" fillId="0" borderId="72" applyNumberFormat="0" applyFill="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73" applyNumberFormat="0" applyFill="0" applyAlignment="0" applyProtection="0">
      <alignment vertical="center"/>
    </xf>
    <xf numFmtId="0" fontId="51" fillId="0" borderId="73" applyNumberFormat="0" applyFill="0" applyAlignment="0" applyProtection="0">
      <alignment vertical="center"/>
    </xf>
    <xf numFmtId="0" fontId="51" fillId="0" borderId="73" applyNumberFormat="0" applyFill="0" applyAlignment="0" applyProtection="0">
      <alignment vertical="center"/>
    </xf>
    <xf numFmtId="0" fontId="51" fillId="0" borderId="73" applyNumberFormat="0" applyFill="0" applyAlignment="0" applyProtection="0">
      <alignment vertical="center"/>
    </xf>
    <xf numFmtId="0" fontId="52" fillId="0" borderId="74" applyNumberFormat="0" applyFill="0" applyAlignment="0" applyProtection="0">
      <alignment vertical="center"/>
    </xf>
    <xf numFmtId="0" fontId="52" fillId="0" borderId="74" applyNumberFormat="0" applyFill="0" applyAlignment="0" applyProtection="0">
      <alignment vertical="center"/>
    </xf>
    <xf numFmtId="0" fontId="52" fillId="0" borderId="74" applyNumberFormat="0" applyFill="0" applyAlignment="0" applyProtection="0">
      <alignment vertical="center"/>
    </xf>
    <xf numFmtId="0" fontId="52" fillId="0" borderId="74" applyNumberFormat="0" applyFill="0" applyAlignment="0" applyProtection="0">
      <alignment vertical="center"/>
    </xf>
    <xf numFmtId="0" fontId="53" fillId="51" borderId="75" applyNumberFormat="0" applyAlignment="0" applyProtection="0">
      <alignment vertical="center"/>
    </xf>
    <xf numFmtId="0" fontId="53" fillId="51" borderId="75" applyNumberFormat="0" applyAlignment="0" applyProtection="0">
      <alignment vertical="center"/>
    </xf>
    <xf numFmtId="0" fontId="53" fillId="51" borderId="75" applyNumberFormat="0" applyAlignment="0" applyProtection="0">
      <alignment vertical="center"/>
    </xf>
    <xf numFmtId="0" fontId="53" fillId="51" borderId="75" applyNumberFormat="0" applyAlignment="0" applyProtection="0">
      <alignment vertical="center"/>
    </xf>
    <xf numFmtId="0" fontId="54" fillId="51" borderId="75" applyNumberFormat="0" applyAlignment="0" applyProtection="0">
      <alignment vertical="center"/>
    </xf>
    <xf numFmtId="0" fontId="54" fillId="51" borderId="75" applyNumberFormat="0" applyAlignment="0" applyProtection="0">
      <alignment vertical="center"/>
    </xf>
    <xf numFmtId="0" fontId="54" fillId="51" borderId="75" applyNumberFormat="0" applyAlignment="0" applyProtection="0">
      <alignment vertical="center"/>
    </xf>
    <xf numFmtId="0" fontId="54" fillId="51" borderId="75" applyNumberFormat="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32" borderId="66" applyNumberFormat="0" applyAlignment="0" applyProtection="0">
      <alignment vertical="center"/>
    </xf>
    <xf numFmtId="0" fontId="57" fillId="32" borderId="66" applyNumberFormat="0" applyAlignment="0" applyProtection="0">
      <alignment vertical="center"/>
    </xf>
    <xf numFmtId="0" fontId="57" fillId="32" borderId="66" applyNumberFormat="0" applyAlignment="0" applyProtection="0">
      <alignment vertical="center"/>
    </xf>
    <xf numFmtId="0" fontId="57" fillId="32" borderId="66" applyNumberFormat="0" applyAlignment="0" applyProtection="0">
      <alignment vertical="center"/>
    </xf>
    <xf numFmtId="0" fontId="58" fillId="32" borderId="66" applyNumberFormat="0" applyAlignment="0" applyProtection="0">
      <alignment vertical="center"/>
    </xf>
    <xf numFmtId="0" fontId="58" fillId="32" borderId="66" applyNumberFormat="0" applyAlignment="0" applyProtection="0">
      <alignment vertical="center"/>
    </xf>
    <xf numFmtId="0" fontId="58" fillId="32" borderId="66" applyNumberFormat="0" applyAlignment="0" applyProtection="0">
      <alignment vertical="center"/>
    </xf>
    <xf numFmtId="0" fontId="58" fillId="32" borderId="66" applyNumberFormat="0" applyAlignment="0" applyProtection="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60" fillId="0" borderId="0"/>
    <xf numFmtId="0" fontId="61" fillId="0" borderId="0">
      <alignment vertical="center"/>
    </xf>
    <xf numFmtId="0" fontId="59" fillId="0" borderId="0">
      <alignment vertical="center"/>
    </xf>
    <xf numFmtId="0" fontId="1" fillId="0" borderId="0">
      <alignment vertical="center"/>
    </xf>
    <xf numFmtId="0" fontId="59" fillId="0" borderId="0">
      <alignment vertical="center"/>
    </xf>
    <xf numFmtId="0" fontId="20" fillId="0" borderId="0">
      <alignment vertical="center"/>
    </xf>
    <xf numFmtId="0" fontId="59" fillId="0" borderId="0">
      <alignment vertical="center"/>
    </xf>
    <xf numFmtId="0" fontId="20" fillId="0" borderId="0">
      <alignment vertical="center"/>
    </xf>
    <xf numFmtId="0" fontId="60"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alignment vertical="center"/>
    </xf>
    <xf numFmtId="0" fontId="60" fillId="0" borderId="0">
      <alignment vertical="center"/>
    </xf>
    <xf numFmtId="0" fontId="20" fillId="0" borderId="0">
      <alignment vertical="center"/>
    </xf>
    <xf numFmtId="0" fontId="60" fillId="0" borderId="0"/>
    <xf numFmtId="0" fontId="20" fillId="0" borderId="0">
      <alignment vertical="center"/>
    </xf>
    <xf numFmtId="0" fontId="59" fillId="0" borderId="0"/>
    <xf numFmtId="0" fontId="59" fillId="0" borderId="0"/>
    <xf numFmtId="0" fontId="59" fillId="0" borderId="0"/>
    <xf numFmtId="0" fontId="59" fillId="0" borderId="0"/>
    <xf numFmtId="0" fontId="5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2" fillId="0" borderId="0">
      <alignment vertical="center"/>
    </xf>
    <xf numFmtId="0" fontId="62" fillId="0" borderId="0">
      <alignment vertical="center"/>
    </xf>
    <xf numFmtId="0" fontId="62" fillId="0" borderId="0">
      <alignment vertical="center"/>
    </xf>
    <xf numFmtId="0" fontId="63"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4" fillId="0" borderId="0">
      <alignment vertical="center"/>
    </xf>
    <xf numFmtId="0" fontId="62" fillId="0" borderId="0">
      <alignment vertical="center"/>
    </xf>
    <xf numFmtId="0" fontId="62" fillId="0" borderId="0">
      <alignment vertical="center"/>
    </xf>
    <xf numFmtId="0" fontId="62" fillId="0" borderId="0">
      <alignment vertical="center"/>
    </xf>
    <xf numFmtId="0" fontId="59" fillId="0" borderId="0">
      <alignment vertical="center"/>
    </xf>
    <xf numFmtId="0" fontId="20" fillId="0" borderId="0">
      <alignment vertical="center"/>
    </xf>
    <xf numFmtId="0" fontId="64" fillId="0" borderId="0"/>
    <xf numFmtId="0" fontId="20" fillId="0" borderId="0">
      <alignment vertical="center"/>
    </xf>
    <xf numFmtId="0" fontId="1" fillId="0" borderId="0">
      <alignment vertical="center"/>
    </xf>
    <xf numFmtId="0" fontId="62" fillId="0" borderId="0">
      <alignment vertical="center"/>
    </xf>
    <xf numFmtId="0" fontId="62" fillId="0" borderId="0">
      <alignment vertical="center"/>
    </xf>
    <xf numFmtId="0" fontId="62" fillId="0" borderId="0">
      <alignment vertical="center"/>
    </xf>
    <xf numFmtId="0" fontId="59" fillId="0" borderId="0">
      <alignment vertical="center"/>
    </xf>
    <xf numFmtId="0" fontId="59" fillId="0" borderId="0">
      <alignment vertical="center"/>
    </xf>
    <xf numFmtId="0" fontId="20" fillId="0" borderId="0">
      <alignment vertical="center"/>
    </xf>
    <xf numFmtId="0" fontId="20" fillId="0" borderId="0">
      <alignment vertical="center"/>
    </xf>
    <xf numFmtId="0" fontId="20" fillId="0" borderId="0">
      <alignment vertical="center"/>
    </xf>
    <xf numFmtId="0" fontId="35" fillId="0" borderId="0">
      <alignment vertical="center"/>
    </xf>
    <xf numFmtId="0" fontId="1" fillId="0" borderId="0">
      <alignment vertical="center"/>
    </xf>
    <xf numFmtId="0" fontId="20" fillId="0" borderId="0">
      <alignment vertical="center"/>
    </xf>
    <xf numFmtId="0" fontId="59" fillId="0" borderId="0">
      <alignment vertical="center"/>
    </xf>
    <xf numFmtId="0" fontId="20" fillId="0" borderId="0">
      <alignment vertical="center"/>
    </xf>
    <xf numFmtId="0" fontId="20" fillId="0" borderId="0">
      <alignment vertical="center"/>
    </xf>
    <xf numFmtId="0" fontId="59" fillId="0" borderId="0">
      <alignment vertical="center"/>
    </xf>
    <xf numFmtId="0" fontId="59" fillId="0" borderId="0">
      <alignment vertical="center"/>
    </xf>
    <xf numFmtId="0" fontId="59" fillId="0" borderId="0">
      <alignment vertical="center"/>
    </xf>
    <xf numFmtId="0" fontId="65" fillId="2" borderId="0" applyNumberFormat="0" applyBorder="0" applyAlignment="0" applyProtection="0">
      <alignment vertical="center"/>
    </xf>
    <xf numFmtId="0" fontId="66" fillId="28" borderId="0" applyNumberFormat="0" applyBorder="0" applyAlignment="0" applyProtection="0">
      <alignment vertical="center"/>
    </xf>
    <xf numFmtId="0" fontId="65" fillId="2" borderId="0" applyNumberFormat="0" applyBorder="0" applyAlignment="0" applyProtection="0">
      <alignment vertical="center"/>
    </xf>
    <xf numFmtId="0" fontId="65" fillId="2" borderId="0" applyNumberFormat="0" applyBorder="0" applyAlignment="0" applyProtection="0">
      <alignment vertical="center"/>
    </xf>
    <xf numFmtId="0" fontId="65" fillId="2" borderId="0" applyNumberFormat="0" applyBorder="0" applyAlignment="0" applyProtection="0">
      <alignment vertical="center"/>
    </xf>
    <xf numFmtId="0" fontId="66" fillId="28" borderId="0" applyNumberFormat="0" applyBorder="0" applyAlignment="0" applyProtection="0">
      <alignment vertical="center"/>
    </xf>
    <xf numFmtId="0" fontId="2" fillId="2" borderId="0" applyNumberFormat="0" applyBorder="0" applyAlignment="0" applyProtection="0">
      <alignment vertical="center"/>
    </xf>
  </cellStyleXfs>
  <cellXfs count="259">
    <xf numFmtId="0" fontId="0" fillId="0" borderId="0" xfId="0">
      <alignment vertical="center"/>
    </xf>
    <xf numFmtId="0" fontId="5" fillId="12" borderId="0" xfId="1" applyFont="1" applyFill="1" applyProtection="1">
      <alignment vertical="center"/>
    </xf>
    <xf numFmtId="0" fontId="4" fillId="12" borderId="0" xfId="1" applyFill="1" applyAlignment="1" applyProtection="1">
      <alignment vertical="center" wrapText="1"/>
    </xf>
    <xf numFmtId="0" fontId="4" fillId="12" borderId="0" xfId="1" applyFill="1" applyProtection="1">
      <alignment vertical="center"/>
    </xf>
    <xf numFmtId="0" fontId="7" fillId="12" borderId="0" xfId="1" applyFont="1" applyFill="1" applyProtection="1">
      <alignment vertical="center"/>
    </xf>
    <xf numFmtId="0" fontId="8" fillId="13" borderId="2" xfId="1" applyFont="1" applyFill="1" applyBorder="1" applyProtection="1">
      <alignment vertical="center"/>
    </xf>
    <xf numFmtId="0" fontId="9" fillId="12" borderId="6" xfId="1" applyFont="1" applyFill="1" applyBorder="1" applyAlignment="1" applyProtection="1">
      <alignment vertical="center" wrapText="1"/>
    </xf>
    <xf numFmtId="0" fontId="9" fillId="12" borderId="0" xfId="1" applyFont="1" applyFill="1" applyBorder="1" applyAlignment="1" applyProtection="1">
      <alignment vertical="center" wrapText="1"/>
    </xf>
    <xf numFmtId="0" fontId="4" fillId="0" borderId="0" xfId="1">
      <alignment vertical="center"/>
    </xf>
    <xf numFmtId="0" fontId="10" fillId="12" borderId="0" xfId="1" applyFont="1" applyFill="1" applyProtection="1">
      <alignment vertical="center"/>
    </xf>
    <xf numFmtId="0" fontId="10" fillId="12" borderId="0" xfId="1" applyFont="1" applyFill="1" applyAlignment="1" applyProtection="1">
      <alignment vertical="center" wrapText="1"/>
    </xf>
    <xf numFmtId="0" fontId="11" fillId="12" borderId="6" xfId="1" applyFont="1" applyFill="1" applyBorder="1" applyAlignment="1" applyProtection="1">
      <alignment vertical="center" wrapText="1"/>
    </xf>
    <xf numFmtId="0" fontId="11" fillId="12" borderId="0" xfId="1" applyFont="1" applyFill="1" applyBorder="1" applyAlignment="1" applyProtection="1">
      <alignment vertical="center" wrapText="1"/>
    </xf>
    <xf numFmtId="0" fontId="10" fillId="12" borderId="0" xfId="1" applyFont="1" applyFill="1" applyAlignment="1" applyProtection="1">
      <alignment horizontal="left" vertical="center" wrapText="1"/>
    </xf>
    <xf numFmtId="0" fontId="12" fillId="12" borderId="6" xfId="1" applyFont="1" applyFill="1" applyBorder="1" applyAlignment="1" applyProtection="1">
      <alignment vertical="center" wrapText="1"/>
    </xf>
    <xf numFmtId="0" fontId="12" fillId="12" borderId="0" xfId="1" applyFont="1" applyFill="1" applyBorder="1" applyAlignment="1" applyProtection="1">
      <alignment vertical="center" wrapText="1"/>
    </xf>
    <xf numFmtId="0" fontId="8" fillId="12" borderId="0" xfId="1" applyFont="1" applyFill="1" applyProtection="1">
      <alignment vertical="center"/>
    </xf>
    <xf numFmtId="0" fontId="8" fillId="12" borderId="0" xfId="1" applyFont="1" applyFill="1" applyAlignment="1" applyProtection="1">
      <alignment horizontal="center" vertical="center"/>
    </xf>
    <xf numFmtId="0" fontId="14" fillId="14" borderId="9" xfId="1" applyFont="1" applyFill="1" applyBorder="1" applyAlignment="1" applyProtection="1">
      <alignment horizontal="center" vertical="center" wrapText="1"/>
    </xf>
    <xf numFmtId="0" fontId="16" fillId="16" borderId="13" xfId="1" applyFont="1" applyFill="1" applyBorder="1" applyAlignment="1">
      <alignment horizontal="center" vertical="center" wrapText="1"/>
    </xf>
    <xf numFmtId="0" fontId="16" fillId="16" borderId="14" xfId="1" applyFont="1" applyFill="1" applyBorder="1" applyAlignment="1">
      <alignment horizontal="center" vertical="center" wrapText="1"/>
    </xf>
    <xf numFmtId="0" fontId="13" fillId="15" borderId="15" xfId="1" applyFont="1" applyFill="1" applyBorder="1" applyAlignment="1">
      <alignment horizontal="center" vertical="center" wrapText="1"/>
    </xf>
    <xf numFmtId="0" fontId="10" fillId="18" borderId="2" xfId="1" applyFont="1" applyFill="1" applyBorder="1" applyAlignment="1" applyProtection="1">
      <alignment horizontal="left" wrapText="1"/>
    </xf>
    <xf numFmtId="0" fontId="10" fillId="19" borderId="20" xfId="1" applyFont="1" applyFill="1" applyBorder="1" applyAlignment="1">
      <alignment vertical="center" wrapText="1"/>
    </xf>
    <xf numFmtId="0" fontId="10" fillId="12" borderId="21" xfId="1" applyFont="1" applyFill="1" applyBorder="1" applyAlignment="1" applyProtection="1">
      <alignment vertical="center" wrapText="1"/>
      <protection locked="0"/>
    </xf>
    <xf numFmtId="9" fontId="10" fillId="12" borderId="22" xfId="1" applyNumberFormat="1" applyFont="1" applyFill="1" applyBorder="1" applyAlignment="1" applyProtection="1">
      <alignment vertical="center" wrapText="1"/>
      <protection locked="0"/>
    </xf>
    <xf numFmtId="0" fontId="10" fillId="12" borderId="23" xfId="1" applyFont="1" applyFill="1" applyBorder="1" applyAlignment="1" applyProtection="1">
      <alignment vertical="center" wrapText="1"/>
      <protection locked="0"/>
    </xf>
    <xf numFmtId="0" fontId="10" fillId="12" borderId="25" xfId="1" applyFont="1" applyFill="1" applyBorder="1" applyAlignment="1" applyProtection="1">
      <alignment vertical="center" wrapText="1"/>
      <protection locked="0"/>
    </xf>
    <xf numFmtId="9" fontId="10" fillId="12" borderId="2" xfId="1" applyNumberFormat="1" applyFont="1" applyFill="1" applyBorder="1" applyAlignment="1" applyProtection="1">
      <alignment vertical="center" wrapText="1"/>
      <protection locked="0"/>
    </xf>
    <xf numFmtId="0" fontId="10" fillId="12" borderId="26" xfId="1" applyFont="1" applyFill="1" applyBorder="1" applyAlignment="1" applyProtection="1">
      <alignment vertical="center" wrapText="1"/>
      <protection locked="0"/>
    </xf>
    <xf numFmtId="0" fontId="10" fillId="19" borderId="3" xfId="1" applyFont="1" applyFill="1" applyBorder="1" applyAlignment="1">
      <alignment vertical="center" wrapText="1"/>
    </xf>
    <xf numFmtId="0" fontId="10" fillId="12" borderId="27" xfId="1" applyFont="1" applyFill="1" applyBorder="1" applyAlignment="1" applyProtection="1">
      <alignment vertical="center" wrapText="1"/>
      <protection locked="0"/>
    </xf>
    <xf numFmtId="0" fontId="10" fillId="12" borderId="29" xfId="1" applyFont="1" applyFill="1" applyBorder="1" applyAlignment="1" applyProtection="1">
      <alignment vertical="center" wrapText="1"/>
      <protection locked="0"/>
    </xf>
    <xf numFmtId="0" fontId="10" fillId="20" borderId="2" xfId="1" applyFont="1" applyFill="1" applyBorder="1" applyAlignment="1" applyProtection="1">
      <alignment horizontal="left" wrapText="1"/>
    </xf>
    <xf numFmtId="0" fontId="10" fillId="19" borderId="31" xfId="1" applyFont="1" applyFill="1" applyBorder="1" applyAlignment="1">
      <alignment vertical="center" wrapText="1"/>
    </xf>
    <xf numFmtId="0" fontId="10" fillId="12" borderId="2" xfId="1" applyFont="1" applyFill="1" applyBorder="1" applyAlignment="1" applyProtection="1">
      <alignment horizontal="left" wrapText="1"/>
      <protection locked="0"/>
    </xf>
    <xf numFmtId="0" fontId="10" fillId="12" borderId="33" xfId="1" applyFont="1" applyFill="1" applyBorder="1" applyAlignment="1" applyProtection="1">
      <alignment vertical="center" wrapText="1"/>
      <protection locked="0"/>
    </xf>
    <xf numFmtId="9" fontId="10" fillId="12" borderId="30" xfId="1" applyNumberFormat="1" applyFont="1" applyFill="1" applyBorder="1" applyAlignment="1" applyProtection="1">
      <alignment vertical="center" wrapText="1"/>
      <protection locked="0"/>
    </xf>
    <xf numFmtId="0" fontId="10" fillId="12" borderId="34" xfId="1" applyFont="1" applyFill="1" applyBorder="1" applyAlignment="1" applyProtection="1">
      <alignment vertical="center" wrapText="1"/>
      <protection locked="0"/>
    </xf>
    <xf numFmtId="0" fontId="10" fillId="22" borderId="37" xfId="1" applyFont="1" applyFill="1" applyBorder="1" applyAlignment="1">
      <alignment vertical="center" wrapText="1"/>
    </xf>
    <xf numFmtId="0" fontId="10" fillId="12" borderId="38" xfId="1" applyFont="1" applyFill="1" applyBorder="1" applyAlignment="1" applyProtection="1">
      <alignment vertical="center" wrapText="1"/>
      <protection locked="0"/>
    </xf>
    <xf numFmtId="9" fontId="10" fillId="12" borderId="39" xfId="1" applyNumberFormat="1" applyFont="1" applyFill="1" applyBorder="1" applyAlignment="1" applyProtection="1">
      <alignment vertical="center" wrapText="1"/>
      <protection locked="0"/>
    </xf>
    <xf numFmtId="0" fontId="10" fillId="12" borderId="40" xfId="1" applyFont="1" applyFill="1" applyBorder="1" applyAlignment="1" applyProtection="1">
      <alignment vertical="center" wrapText="1"/>
      <protection locked="0"/>
    </xf>
    <xf numFmtId="0" fontId="10" fillId="22" borderId="3" xfId="1" applyFont="1" applyFill="1" applyBorder="1" applyAlignment="1">
      <alignment vertical="center" wrapText="1"/>
    </xf>
    <xf numFmtId="0" fontId="10" fillId="12" borderId="41" xfId="1" applyFont="1" applyFill="1" applyBorder="1" applyAlignment="1" applyProtection="1">
      <alignment vertical="center" wrapText="1"/>
      <protection locked="0"/>
    </xf>
    <xf numFmtId="0" fontId="10" fillId="22" borderId="31" xfId="1" applyFont="1" applyFill="1" applyBorder="1" applyAlignment="1">
      <alignment vertical="center" wrapText="1"/>
    </xf>
    <xf numFmtId="0" fontId="10" fillId="12" borderId="42" xfId="1" applyFont="1" applyFill="1" applyBorder="1" applyAlignment="1" applyProtection="1">
      <alignment horizontal="left" wrapText="1"/>
      <protection locked="0"/>
    </xf>
    <xf numFmtId="0" fontId="10" fillId="0" borderId="0" xfId="1" applyFont="1" applyBorder="1">
      <alignment vertical="center"/>
    </xf>
    <xf numFmtId="0" fontId="10" fillId="0" borderId="0" xfId="1" applyFont="1">
      <alignment vertical="center"/>
    </xf>
    <xf numFmtId="0" fontId="10" fillId="22" borderId="46" xfId="1" applyFont="1" applyFill="1" applyBorder="1" applyAlignment="1">
      <alignment vertical="center" wrapText="1"/>
    </xf>
    <xf numFmtId="0" fontId="10" fillId="12" borderId="47" xfId="1" applyFont="1" applyFill="1" applyBorder="1" applyAlignment="1" applyProtection="1">
      <alignment vertical="center" wrapText="1"/>
      <protection locked="0"/>
    </xf>
    <xf numFmtId="9" fontId="10" fillId="12" borderId="48" xfId="1" applyNumberFormat="1" applyFont="1" applyFill="1" applyBorder="1" applyAlignment="1" applyProtection="1">
      <alignment vertical="center" wrapText="1"/>
      <protection locked="0"/>
    </xf>
    <xf numFmtId="0" fontId="10" fillId="12" borderId="49" xfId="1" applyFont="1" applyFill="1" applyBorder="1" applyAlignment="1" applyProtection="1">
      <alignment vertical="center" wrapText="1"/>
      <protection locked="0"/>
    </xf>
    <xf numFmtId="0" fontId="16" fillId="12" borderId="51" xfId="1" applyFont="1" applyFill="1" applyBorder="1" applyAlignment="1" applyProtection="1">
      <alignment vertical="center" wrapText="1"/>
      <protection locked="0"/>
    </xf>
    <xf numFmtId="9" fontId="16" fillId="12" borderId="28" xfId="1" applyNumberFormat="1" applyFont="1" applyFill="1" applyBorder="1" applyAlignment="1" applyProtection="1">
      <alignment vertical="center" wrapText="1"/>
      <protection locked="0"/>
    </xf>
    <xf numFmtId="0" fontId="10" fillId="12" borderId="52" xfId="1" applyFont="1" applyFill="1" applyBorder="1" applyAlignment="1" applyProtection="1">
      <alignment vertical="center" wrapText="1"/>
      <protection locked="0"/>
    </xf>
    <xf numFmtId="0" fontId="16" fillId="12" borderId="25" xfId="1" applyFont="1" applyFill="1" applyBorder="1" applyAlignment="1" applyProtection="1">
      <alignment vertical="center" wrapText="1"/>
      <protection locked="0"/>
    </xf>
    <xf numFmtId="9" fontId="16" fillId="12" borderId="2" xfId="1" applyNumberFormat="1" applyFont="1" applyFill="1" applyBorder="1" applyAlignment="1" applyProtection="1">
      <alignment vertical="center" wrapText="1"/>
      <protection locked="0"/>
    </xf>
    <xf numFmtId="0" fontId="16" fillId="23" borderId="3" xfId="1" applyFont="1" applyFill="1" applyBorder="1" applyAlignment="1">
      <alignment vertical="center" wrapText="1"/>
    </xf>
    <xf numFmtId="0" fontId="16" fillId="23" borderId="4" xfId="1" applyFont="1" applyFill="1" applyBorder="1" applyAlignment="1">
      <alignment vertical="center" wrapText="1"/>
    </xf>
    <xf numFmtId="0" fontId="16" fillId="23" borderId="31" xfId="1" applyFont="1" applyFill="1" applyBorder="1" applyAlignment="1">
      <alignment vertical="center" wrapText="1"/>
    </xf>
    <xf numFmtId="0" fontId="16" fillId="23" borderId="53" xfId="1" applyFont="1" applyFill="1" applyBorder="1" applyAlignment="1">
      <alignment vertical="center" wrapText="1"/>
    </xf>
    <xf numFmtId="0" fontId="16" fillId="12" borderId="33" xfId="1" applyFont="1" applyFill="1" applyBorder="1" applyAlignment="1" applyProtection="1">
      <alignment vertical="center" wrapText="1"/>
      <protection locked="0"/>
    </xf>
    <xf numFmtId="9" fontId="16" fillId="12" borderId="30" xfId="1" applyNumberFormat="1" applyFont="1" applyFill="1" applyBorder="1" applyAlignment="1" applyProtection="1">
      <alignment vertical="center" wrapText="1"/>
      <protection locked="0"/>
    </xf>
    <xf numFmtId="0" fontId="10" fillId="24" borderId="39" xfId="1" applyFont="1" applyFill="1" applyBorder="1" applyAlignment="1">
      <alignment vertical="center" wrapText="1"/>
    </xf>
    <xf numFmtId="0" fontId="10" fillId="24" borderId="37" xfId="1" applyFont="1" applyFill="1" applyBorder="1" applyAlignment="1">
      <alignment vertical="center" wrapText="1"/>
    </xf>
    <xf numFmtId="0" fontId="10" fillId="12" borderId="54" xfId="1" applyFont="1" applyFill="1" applyBorder="1" applyAlignment="1" applyProtection="1">
      <alignment vertical="center" wrapText="1"/>
      <protection locked="0"/>
    </xf>
    <xf numFmtId="0" fontId="10" fillId="24" borderId="2" xfId="1" applyFont="1" applyFill="1" applyBorder="1" applyAlignment="1">
      <alignment vertical="center" wrapText="1"/>
    </xf>
    <xf numFmtId="0" fontId="10" fillId="24" borderId="3" xfId="1" applyFont="1" applyFill="1" applyBorder="1" applyAlignment="1">
      <alignment vertical="center" wrapText="1"/>
    </xf>
    <xf numFmtId="0" fontId="10" fillId="24" borderId="48" xfId="1" applyFont="1" applyFill="1" applyBorder="1" applyAlignment="1">
      <alignment vertical="center" wrapText="1"/>
    </xf>
    <xf numFmtId="0" fontId="10" fillId="24" borderId="46" xfId="1" applyFont="1" applyFill="1" applyBorder="1" applyAlignment="1">
      <alignment vertical="center" wrapText="1"/>
    </xf>
    <xf numFmtId="0" fontId="10" fillId="12" borderId="55" xfId="1" applyFont="1" applyFill="1" applyBorder="1" applyAlignment="1" applyProtection="1">
      <alignment vertical="center" wrapText="1"/>
      <protection locked="0"/>
    </xf>
    <xf numFmtId="0" fontId="10" fillId="12" borderId="39" xfId="1" applyFont="1" applyFill="1" applyBorder="1" applyAlignment="1" applyProtection="1">
      <alignment vertical="center" wrapText="1"/>
      <protection locked="0"/>
    </xf>
    <xf numFmtId="0" fontId="10" fillId="12" borderId="37" xfId="1" applyFont="1" applyFill="1" applyBorder="1" applyAlignment="1" applyProtection="1">
      <alignment vertical="center" wrapText="1"/>
      <protection locked="0"/>
    </xf>
    <xf numFmtId="0" fontId="10" fillId="12" borderId="2" xfId="1" applyFont="1" applyFill="1" applyBorder="1" applyAlignment="1" applyProtection="1">
      <alignment vertical="center" wrapText="1"/>
      <protection locked="0"/>
    </xf>
    <xf numFmtId="0" fontId="10" fillId="12" borderId="3" xfId="1" applyFont="1" applyFill="1" applyBorder="1" applyAlignment="1" applyProtection="1">
      <alignment vertical="center" wrapText="1"/>
      <protection locked="0"/>
    </xf>
    <xf numFmtId="0" fontId="10" fillId="12" borderId="48" xfId="1" applyFont="1" applyFill="1" applyBorder="1" applyAlignment="1" applyProtection="1">
      <alignment vertical="center" wrapText="1"/>
      <protection locked="0"/>
    </xf>
    <xf numFmtId="0" fontId="10" fillId="12" borderId="0" xfId="1" applyFont="1" applyFill="1">
      <alignment vertical="center"/>
    </xf>
    <xf numFmtId="0" fontId="10" fillId="13" borderId="2" xfId="1" applyFont="1" applyFill="1" applyBorder="1" applyAlignment="1">
      <alignment horizontal="center" vertical="center"/>
    </xf>
    <xf numFmtId="0" fontId="67" fillId="12" borderId="0" xfId="1" applyFont="1" applyFill="1" applyProtection="1">
      <alignment vertical="center"/>
    </xf>
    <xf numFmtId="0" fontId="8" fillId="13" borderId="76" xfId="1" applyFont="1" applyFill="1" applyBorder="1" applyProtection="1">
      <alignment vertical="center"/>
    </xf>
    <xf numFmtId="178" fontId="10" fillId="12" borderId="0" xfId="1" applyNumberFormat="1" applyFont="1" applyFill="1" applyAlignment="1" applyProtection="1">
      <alignment vertical="center" wrapText="1"/>
    </xf>
    <xf numFmtId="0" fontId="10" fillId="0" borderId="0" xfId="1" applyFont="1" applyAlignment="1">
      <alignment horizontal="center" vertical="center"/>
    </xf>
    <xf numFmtId="0" fontId="76" fillId="0" borderId="0" xfId="1" applyFont="1">
      <alignment vertical="center"/>
    </xf>
    <xf numFmtId="0" fontId="77" fillId="0" borderId="0" xfId="1" applyFont="1">
      <alignment vertical="center"/>
    </xf>
    <xf numFmtId="0" fontId="10" fillId="0" borderId="0" xfId="1" applyFont="1" applyAlignment="1">
      <alignment vertical="center" wrapText="1"/>
    </xf>
    <xf numFmtId="0" fontId="8" fillId="0" borderId="0" xfId="1" applyFont="1">
      <alignment vertical="center"/>
    </xf>
    <xf numFmtId="0" fontId="78" fillId="52" borderId="76" xfId="1" applyFont="1" applyFill="1" applyBorder="1" applyAlignment="1">
      <alignment horizontal="center" vertical="center" wrapText="1"/>
    </xf>
    <xf numFmtId="0" fontId="8" fillId="0" borderId="76" xfId="1" applyFont="1" applyBorder="1" applyAlignment="1">
      <alignment horizontal="center" vertical="center" wrapText="1"/>
    </xf>
    <xf numFmtId="0" fontId="8" fillId="0" borderId="76" xfId="1" applyFont="1" applyBorder="1" applyAlignment="1">
      <alignment vertical="center" wrapText="1"/>
    </xf>
    <xf numFmtId="0" fontId="79" fillId="0" borderId="0" xfId="1" applyFont="1">
      <alignment vertical="center"/>
    </xf>
    <xf numFmtId="0" fontId="10" fillId="12" borderId="76" xfId="1" applyFont="1" applyFill="1" applyBorder="1" applyAlignment="1" applyProtection="1">
      <alignment vertical="center" wrapText="1"/>
      <protection locked="0"/>
    </xf>
    <xf numFmtId="0" fontId="10" fillId="12" borderId="77" xfId="1" applyFont="1" applyFill="1" applyBorder="1" applyAlignment="1" applyProtection="1">
      <alignment vertical="center" wrapText="1"/>
      <protection locked="0"/>
    </xf>
    <xf numFmtId="0" fontId="10" fillId="12" borderId="80" xfId="1" applyFont="1" applyFill="1" applyBorder="1" applyAlignment="1" applyProtection="1">
      <alignment vertical="center" wrapText="1"/>
      <protection locked="0"/>
    </xf>
    <xf numFmtId="9" fontId="10" fillId="12" borderId="76" xfId="1" applyNumberFormat="1" applyFont="1" applyFill="1" applyBorder="1" applyAlignment="1" applyProtection="1">
      <alignment vertical="center" wrapText="1"/>
      <protection locked="0"/>
    </xf>
    <xf numFmtId="0" fontId="10" fillId="12" borderId="81" xfId="1" applyFont="1" applyFill="1" applyBorder="1" applyAlignment="1" applyProtection="1">
      <alignment vertical="center" wrapText="1"/>
      <protection locked="0"/>
    </xf>
    <xf numFmtId="0" fontId="16" fillId="54" borderId="82" xfId="1" applyFont="1" applyFill="1" applyBorder="1" applyAlignment="1" applyProtection="1">
      <alignment vertical="center" wrapText="1"/>
    </xf>
    <xf numFmtId="0" fontId="8" fillId="12" borderId="56" xfId="1" applyFont="1" applyFill="1" applyBorder="1" applyAlignment="1" applyProtection="1">
      <alignment horizontal="left" vertical="center"/>
      <protection locked="0"/>
    </xf>
    <xf numFmtId="0" fontId="8" fillId="12" borderId="57" xfId="1" applyFont="1" applyFill="1" applyBorder="1" applyAlignment="1" applyProtection="1">
      <alignment horizontal="left" vertical="center"/>
      <protection locked="0"/>
    </xf>
    <xf numFmtId="0" fontId="8" fillId="12" borderId="58" xfId="1" applyFont="1" applyFill="1" applyBorder="1" applyAlignment="1" applyProtection="1">
      <alignment horizontal="left" vertical="center"/>
      <protection locked="0"/>
    </xf>
    <xf numFmtId="0" fontId="8" fillId="12" borderId="59" xfId="1" applyFont="1" applyFill="1" applyBorder="1" applyAlignment="1" applyProtection="1">
      <alignment horizontal="left" vertical="center"/>
      <protection locked="0"/>
    </xf>
    <xf numFmtId="0" fontId="8" fillId="12" borderId="60" xfId="1" applyFont="1" applyFill="1" applyBorder="1" applyAlignment="1" applyProtection="1">
      <alignment horizontal="left" vertical="center"/>
      <protection locked="0"/>
    </xf>
    <xf numFmtId="0" fontId="8" fillId="12" borderId="61" xfId="1" applyFont="1" applyFill="1" applyBorder="1" applyAlignment="1" applyProtection="1">
      <alignment horizontal="left" vertical="center"/>
      <protection locked="0"/>
    </xf>
    <xf numFmtId="0" fontId="4" fillId="12" borderId="0" xfId="1" applyFill="1" applyAlignment="1" applyProtection="1">
      <alignment horizontal="center" vertical="center" wrapText="1"/>
    </xf>
    <xf numFmtId="0" fontId="10" fillId="12" borderId="0" xfId="1" applyFont="1" applyFill="1" applyAlignment="1" applyProtection="1">
      <alignment horizontal="center" vertical="center" wrapText="1"/>
    </xf>
    <xf numFmtId="0" fontId="4" fillId="0" borderId="0" xfId="1" applyAlignment="1">
      <alignment horizontal="center" vertical="center"/>
    </xf>
    <xf numFmtId="0" fontId="4" fillId="12" borderId="0" xfId="1" applyFill="1" applyAlignment="1" applyProtection="1">
      <alignment horizontal="center" vertical="center"/>
    </xf>
    <xf numFmtId="0" fontId="4" fillId="12" borderId="0" xfId="1" applyFill="1" applyAlignment="1" applyProtection="1">
      <alignment wrapText="1"/>
    </xf>
    <xf numFmtId="0" fontId="8" fillId="12" borderId="17" xfId="1" applyFont="1" applyFill="1" applyBorder="1" applyAlignment="1" applyProtection="1">
      <alignment horizontal="center" vertical="center" textRotation="90"/>
      <protection locked="0"/>
    </xf>
    <xf numFmtId="0" fontId="8" fillId="12" borderId="43" xfId="1" applyFont="1" applyFill="1" applyBorder="1" applyAlignment="1" applyProtection="1">
      <alignment horizontal="center" vertical="center" textRotation="90"/>
      <protection locked="0"/>
    </xf>
    <xf numFmtId="0" fontId="8" fillId="0" borderId="0" xfId="1" applyFont="1" applyFill="1" applyBorder="1" applyProtection="1">
      <alignment vertical="center"/>
    </xf>
    <xf numFmtId="0" fontId="4" fillId="0" borderId="0" xfId="1" applyFill="1" applyAlignment="1" applyProtection="1">
      <alignment vertical="center" wrapText="1"/>
    </xf>
    <xf numFmtId="0" fontId="10" fillId="18" borderId="76" xfId="1" applyFont="1" applyFill="1" applyBorder="1" applyAlignment="1" applyProtection="1">
      <alignment horizontal="left" wrapText="1"/>
    </xf>
    <xf numFmtId="0" fontId="8" fillId="12" borderId="92" xfId="1" applyFont="1" applyFill="1" applyBorder="1" applyAlignment="1" applyProtection="1">
      <alignment horizontal="center" vertical="center" textRotation="90"/>
      <protection locked="0"/>
    </xf>
    <xf numFmtId="0" fontId="8" fillId="13" borderId="77" xfId="1" applyFont="1" applyFill="1" applyBorder="1" applyAlignment="1" applyProtection="1">
      <alignment horizontal="center" vertical="center"/>
    </xf>
    <xf numFmtId="0" fontId="8" fillId="13" borderId="78" xfId="1" applyFont="1" applyFill="1" applyBorder="1" applyAlignment="1" applyProtection="1">
      <alignment horizontal="center" vertical="center"/>
    </xf>
    <xf numFmtId="0" fontId="8" fillId="13" borderId="79" xfId="1" applyFont="1" applyFill="1" applyBorder="1" applyAlignment="1" applyProtection="1">
      <alignment horizontal="center" vertical="center"/>
    </xf>
    <xf numFmtId="0" fontId="8" fillId="12" borderId="93" xfId="1" applyFont="1" applyFill="1" applyBorder="1" applyAlignment="1" applyProtection="1">
      <alignment horizontal="left" vertical="center" wrapText="1"/>
      <protection locked="0"/>
    </xf>
    <xf numFmtId="0" fontId="8" fillId="12" borderId="94" xfId="1" applyFont="1" applyFill="1" applyBorder="1" applyAlignment="1" applyProtection="1">
      <alignment horizontal="left" vertical="center" wrapText="1"/>
      <protection locked="0"/>
    </xf>
    <xf numFmtId="0" fontId="8" fillId="12" borderId="95" xfId="1" applyFont="1" applyFill="1" applyBorder="1" applyAlignment="1" applyProtection="1">
      <alignment horizontal="left" vertical="center" wrapText="1"/>
      <protection locked="0"/>
    </xf>
    <xf numFmtId="0" fontId="4" fillId="56" borderId="91" xfId="1" applyFill="1" applyBorder="1" applyProtection="1">
      <alignment vertical="center"/>
      <protection locked="0"/>
    </xf>
    <xf numFmtId="0" fontId="4" fillId="56" borderId="84" xfId="1" applyFill="1" applyBorder="1" applyProtection="1">
      <alignment vertical="center"/>
      <protection locked="0"/>
    </xf>
    <xf numFmtId="0" fontId="4" fillId="56" borderId="85" xfId="1" applyFill="1" applyBorder="1" applyAlignment="1" applyProtection="1">
      <alignment horizontal="center" vertical="center"/>
      <protection locked="0"/>
    </xf>
    <xf numFmtId="0" fontId="4" fillId="56" borderId="86" xfId="1" applyFill="1" applyBorder="1" applyProtection="1">
      <alignment vertical="center"/>
      <protection locked="0"/>
    </xf>
    <xf numFmtId="0" fontId="4" fillId="56" borderId="0" xfId="1" applyFill="1" applyBorder="1" applyProtection="1">
      <alignment vertical="center"/>
      <protection locked="0"/>
    </xf>
    <xf numFmtId="0" fontId="4" fillId="56" borderId="87" xfId="1" applyFill="1" applyBorder="1" applyAlignment="1" applyProtection="1">
      <alignment horizontal="center" vertical="center"/>
      <protection locked="0"/>
    </xf>
    <xf numFmtId="0" fontId="4" fillId="56" borderId="88" xfId="1" applyFill="1" applyBorder="1" applyProtection="1">
      <alignment vertical="center"/>
      <protection locked="0"/>
    </xf>
    <xf numFmtId="0" fontId="4" fillId="56" borderId="89" xfId="1" applyFill="1" applyBorder="1" applyProtection="1">
      <alignment vertical="center"/>
      <protection locked="0"/>
    </xf>
    <xf numFmtId="0" fontId="4" fillId="56" borderId="90" xfId="1" applyFill="1" applyBorder="1" applyAlignment="1" applyProtection="1">
      <alignment horizontal="center" vertical="center"/>
      <protection locked="0"/>
    </xf>
    <xf numFmtId="0" fontId="68" fillId="0" borderId="0" xfId="1" applyFont="1" applyProtection="1">
      <alignment vertical="center"/>
    </xf>
    <xf numFmtId="0" fontId="80" fillId="0" borderId="0" xfId="1" applyFont="1" applyProtection="1">
      <alignment vertical="center"/>
    </xf>
    <xf numFmtId="0" fontId="4" fillId="0" borderId="0" xfId="1" applyProtection="1">
      <alignment vertical="center"/>
    </xf>
    <xf numFmtId="178" fontId="4" fillId="0" borderId="0" xfId="1" applyNumberFormat="1" applyProtection="1">
      <alignment vertical="center"/>
    </xf>
    <xf numFmtId="0" fontId="13" fillId="12" borderId="78" xfId="1" applyFont="1" applyFill="1" applyBorder="1" applyAlignment="1" applyProtection="1">
      <alignment horizontal="center" vertical="center"/>
    </xf>
    <xf numFmtId="0" fontId="9" fillId="16" borderId="77" xfId="1" applyFont="1" applyFill="1" applyBorder="1" applyAlignment="1" applyProtection="1">
      <alignment horizontal="right" vertical="center"/>
    </xf>
    <xf numFmtId="0" fontId="10" fillId="16" borderId="79" xfId="1" applyFont="1" applyFill="1" applyBorder="1" applyProtection="1">
      <alignment vertical="center"/>
    </xf>
    <xf numFmtId="0" fontId="81" fillId="12" borderId="0" xfId="1" applyFont="1" applyFill="1" applyProtection="1">
      <alignment vertical="center"/>
    </xf>
    <xf numFmtId="0" fontId="81" fillId="0" borderId="0" xfId="1" applyFont="1" applyFill="1" applyProtection="1">
      <alignment vertical="center"/>
    </xf>
    <xf numFmtId="0" fontId="10" fillId="0" borderId="0" xfId="1" applyFont="1" applyProtection="1">
      <alignment vertical="center"/>
    </xf>
    <xf numFmtId="0" fontId="10" fillId="17" borderId="76" xfId="1" applyFont="1" applyFill="1" applyBorder="1" applyProtection="1">
      <alignment vertical="center"/>
    </xf>
    <xf numFmtId="0" fontId="8" fillId="17" borderId="76" xfId="1" applyFont="1" applyFill="1" applyBorder="1" applyAlignment="1" applyProtection="1">
      <alignment horizontal="center" vertical="center"/>
    </xf>
    <xf numFmtId="0" fontId="8" fillId="16" borderId="28" xfId="1" applyFont="1" applyFill="1" applyBorder="1" applyAlignment="1" applyProtection="1">
      <alignment horizontal="center" vertical="center" wrapText="1"/>
    </xf>
    <xf numFmtId="0" fontId="8" fillId="17" borderId="76" xfId="1" applyFont="1" applyFill="1" applyBorder="1" applyAlignment="1" applyProtection="1">
      <alignment horizontal="center" vertical="center" wrapText="1"/>
    </xf>
    <xf numFmtId="0" fontId="70" fillId="17" borderId="28" xfId="1" applyFont="1" applyFill="1" applyBorder="1" applyAlignment="1" applyProtection="1">
      <alignment horizontal="center" vertical="center" textRotation="90"/>
    </xf>
    <xf numFmtId="0" fontId="71" fillId="52" borderId="76" xfId="1" applyFont="1" applyFill="1" applyBorder="1" applyAlignment="1" applyProtection="1">
      <alignment horizontal="center" vertical="center" wrapText="1"/>
    </xf>
    <xf numFmtId="0" fontId="81" fillId="0" borderId="0" xfId="1" applyFont="1" applyAlignment="1" applyProtection="1">
      <alignment horizontal="center" vertical="center" wrapText="1"/>
    </xf>
    <xf numFmtId="0" fontId="81" fillId="0" borderId="0" xfId="1" applyFont="1" applyAlignment="1" applyProtection="1">
      <alignment horizontal="center" vertical="center"/>
    </xf>
    <xf numFmtId="0" fontId="81" fillId="0" borderId="0" xfId="1" applyFont="1" applyFill="1" applyAlignment="1" applyProtection="1">
      <alignment horizontal="center" vertical="center" wrapText="1"/>
    </xf>
    <xf numFmtId="0" fontId="81" fillId="0" borderId="0" xfId="1" applyFont="1" applyFill="1" applyAlignment="1" applyProtection="1">
      <alignment horizontal="center" vertical="center"/>
    </xf>
    <xf numFmtId="0" fontId="16" fillId="53" borderId="76" xfId="1" applyFont="1" applyFill="1" applyBorder="1" applyAlignment="1" applyProtection="1">
      <alignment vertical="center" wrapText="1"/>
    </xf>
    <xf numFmtId="179" fontId="10" fillId="17" borderId="76" xfId="1" applyNumberFormat="1" applyFont="1" applyFill="1" applyBorder="1" applyAlignment="1" applyProtection="1">
      <alignment horizontal="center" vertical="center"/>
    </xf>
    <xf numFmtId="180" fontId="72" fillId="17" borderId="76" xfId="1" applyNumberFormat="1" applyFont="1" applyFill="1" applyBorder="1" applyAlignment="1" applyProtection="1">
      <alignment horizontal="center" vertical="center"/>
    </xf>
    <xf numFmtId="181" fontId="81" fillId="0" borderId="0" xfId="1" applyNumberFormat="1" applyFont="1" applyProtection="1">
      <alignment vertical="center"/>
    </xf>
    <xf numFmtId="9" fontId="81" fillId="0" borderId="0" xfId="1" applyNumberFormat="1" applyFont="1" applyProtection="1">
      <alignment vertical="center"/>
    </xf>
    <xf numFmtId="0" fontId="16" fillId="19" borderId="76" xfId="1" applyFont="1" applyFill="1" applyBorder="1" applyAlignment="1" applyProtection="1">
      <alignment vertical="center" wrapText="1"/>
    </xf>
    <xf numFmtId="0" fontId="16" fillId="54" borderId="76" xfId="1" applyFont="1" applyFill="1" applyBorder="1" applyAlignment="1" applyProtection="1">
      <alignment vertical="center" wrapText="1"/>
    </xf>
    <xf numFmtId="179" fontId="10" fillId="17" borderId="83" xfId="1" applyNumberFormat="1" applyFont="1" applyFill="1" applyBorder="1" applyAlignment="1" applyProtection="1">
      <alignment horizontal="center" vertical="center"/>
    </xf>
    <xf numFmtId="0" fontId="73" fillId="15" borderId="0" xfId="1" applyFont="1" applyFill="1" applyBorder="1" applyAlignment="1" applyProtection="1">
      <alignment vertical="center" wrapText="1"/>
    </xf>
    <xf numFmtId="179" fontId="10" fillId="12" borderId="76" xfId="1" applyNumberFormat="1" applyFont="1" applyFill="1" applyBorder="1" applyProtection="1">
      <alignment vertical="center"/>
    </xf>
    <xf numFmtId="0" fontId="10" fillId="12" borderId="0" xfId="1" applyFont="1" applyFill="1" applyBorder="1" applyProtection="1">
      <alignment vertical="center"/>
    </xf>
    <xf numFmtId="0" fontId="81" fillId="0" borderId="0" xfId="1" applyFont="1" applyProtection="1">
      <alignment vertical="center"/>
    </xf>
    <xf numFmtId="181" fontId="12" fillId="12" borderId="0" xfId="1" applyNumberFormat="1" applyFont="1" applyFill="1" applyAlignment="1" applyProtection="1">
      <alignment horizontal="center" vertical="center"/>
    </xf>
    <xf numFmtId="181" fontId="10" fillId="0" borderId="0" xfId="1" applyNumberFormat="1" applyFont="1" applyProtection="1">
      <alignment vertical="center"/>
    </xf>
    <xf numFmtId="9" fontId="10" fillId="0" borderId="0" xfId="1" applyNumberFormat="1" applyFont="1" applyProtection="1">
      <alignment vertical="center"/>
    </xf>
    <xf numFmtId="0" fontId="82" fillId="12" borderId="0" xfId="1" applyFont="1" applyFill="1" applyProtection="1">
      <alignment vertical="center"/>
    </xf>
    <xf numFmtId="181" fontId="82" fillId="12" borderId="0" xfId="1" applyNumberFormat="1" applyFont="1" applyFill="1" applyProtection="1">
      <alignment vertical="center"/>
    </xf>
    <xf numFmtId="181" fontId="83" fillId="12" borderId="0" xfId="1" applyNumberFormat="1" applyFont="1" applyFill="1" applyAlignment="1" applyProtection="1">
      <alignment vertical="center"/>
    </xf>
    <xf numFmtId="181" fontId="74" fillId="12" borderId="0" xfId="1" applyNumberFormat="1" applyFont="1" applyFill="1" applyAlignment="1" applyProtection="1">
      <alignment vertical="center"/>
    </xf>
    <xf numFmtId="182" fontId="82" fillId="12" borderId="0" xfId="1" applyNumberFormat="1" applyFont="1" applyFill="1" applyProtection="1">
      <alignment vertical="center"/>
    </xf>
    <xf numFmtId="179" fontId="4" fillId="12" borderId="0" xfId="1" applyNumberFormat="1" applyFill="1" applyProtection="1">
      <alignment vertical="center"/>
    </xf>
    <xf numFmtId="179" fontId="10" fillId="0" borderId="76" xfId="1" applyNumberFormat="1" applyFont="1" applyFill="1" applyBorder="1" applyAlignment="1" applyProtection="1">
      <alignment horizontal="center" vertical="center"/>
      <protection locked="0"/>
    </xf>
    <xf numFmtId="0" fontId="10" fillId="21" borderId="96" xfId="1" applyFont="1" applyFill="1" applyBorder="1" applyAlignment="1" applyProtection="1">
      <alignment horizontal="center" vertical="center"/>
    </xf>
    <xf numFmtId="0" fontId="10" fillId="21" borderId="97" xfId="1" applyFont="1" applyFill="1" applyBorder="1" applyAlignment="1" applyProtection="1">
      <alignment horizontal="center" vertical="center"/>
    </xf>
    <xf numFmtId="0" fontId="10" fillId="21" borderId="98" xfId="1" applyFont="1" applyFill="1" applyBorder="1" applyAlignment="1" applyProtection="1">
      <alignment horizontal="center" vertical="center"/>
    </xf>
    <xf numFmtId="0" fontId="18" fillId="25" borderId="35" xfId="1" applyFont="1" applyFill="1" applyBorder="1" applyAlignment="1">
      <alignment horizontal="center" vertical="center" textRotation="255" wrapText="1"/>
    </xf>
    <xf numFmtId="0" fontId="18" fillId="25" borderId="18" xfId="1" applyFont="1" applyFill="1" applyBorder="1" applyAlignment="1">
      <alignment horizontal="center" vertical="center" textRotation="255" wrapText="1"/>
    </xf>
    <xf numFmtId="0" fontId="18" fillId="25" borderId="44" xfId="1" applyFont="1" applyFill="1" applyBorder="1" applyAlignment="1">
      <alignment horizontal="center" vertical="center" textRotation="255" wrapText="1"/>
    </xf>
    <xf numFmtId="0" fontId="10" fillId="22" borderId="30" xfId="1" applyFont="1" applyFill="1" applyBorder="1" applyAlignment="1">
      <alignment horizontal="center" vertical="center" wrapText="1"/>
    </xf>
    <xf numFmtId="0" fontId="10" fillId="22" borderId="19" xfId="1" applyFont="1" applyFill="1" applyBorder="1" applyAlignment="1">
      <alignment horizontal="center" vertical="center" wrapText="1"/>
    </xf>
    <xf numFmtId="0" fontId="10" fillId="22" borderId="45" xfId="1" applyFont="1" applyFill="1" applyBorder="1" applyAlignment="1">
      <alignment horizontal="center" vertical="center" wrapText="1"/>
    </xf>
    <xf numFmtId="0" fontId="17" fillId="23" borderId="18" xfId="1" applyFont="1" applyFill="1" applyBorder="1" applyAlignment="1">
      <alignment horizontal="center" vertical="center" textRotation="255" wrapText="1"/>
    </xf>
    <xf numFmtId="0" fontId="16" fillId="23" borderId="20" xfId="1" applyFont="1" applyFill="1" applyBorder="1" applyAlignment="1">
      <alignment horizontal="left" vertical="center"/>
    </xf>
    <xf numFmtId="0" fontId="16" fillId="23" borderId="50" xfId="1" applyFont="1" applyFill="1" applyBorder="1" applyAlignment="1">
      <alignment horizontal="left" vertical="center"/>
    </xf>
    <xf numFmtId="0" fontId="16" fillId="23" borderId="3" xfId="1" applyFont="1" applyFill="1" applyBorder="1" applyAlignment="1">
      <alignment horizontal="left" vertical="center" wrapText="1"/>
    </xf>
    <xf numFmtId="0" fontId="16" fillId="23" borderId="4" xfId="1" applyFont="1" applyFill="1" applyBorder="1" applyAlignment="1">
      <alignment horizontal="left" vertical="center" wrapText="1"/>
    </xf>
    <xf numFmtId="0" fontId="10" fillId="23" borderId="3" xfId="1" applyFont="1" applyFill="1" applyBorder="1" applyAlignment="1">
      <alignment horizontal="left" vertical="center" wrapText="1"/>
    </xf>
    <xf numFmtId="0" fontId="10" fillId="23" borderId="4" xfId="1" applyFont="1" applyFill="1" applyBorder="1" applyAlignment="1">
      <alignment horizontal="left" vertical="center" wrapText="1"/>
    </xf>
    <xf numFmtId="0" fontId="18" fillId="24" borderId="35" xfId="1" applyFont="1" applyFill="1" applyBorder="1" applyAlignment="1">
      <alignment horizontal="center" vertical="center" textRotation="255" wrapText="1"/>
    </xf>
    <xf numFmtId="0" fontId="18" fillId="24" borderId="18" xfId="1" applyFont="1" applyFill="1" applyBorder="1" applyAlignment="1">
      <alignment horizontal="center" vertical="center" textRotation="255" wrapText="1"/>
    </xf>
    <xf numFmtId="0" fontId="18" fillId="24" borderId="44" xfId="1" applyFont="1" applyFill="1" applyBorder="1" applyAlignment="1">
      <alignment horizontal="center" vertical="center" textRotation="255" wrapText="1"/>
    </xf>
    <xf numFmtId="14" fontId="11" fillId="12" borderId="3" xfId="1" applyNumberFormat="1" applyFont="1" applyFill="1" applyBorder="1" applyAlignment="1" applyProtection="1">
      <alignment horizontal="center" vertical="center" wrapText="1"/>
      <protection locked="0"/>
    </xf>
    <xf numFmtId="14" fontId="11" fillId="12" borderId="4" xfId="1" applyNumberFormat="1" applyFont="1" applyFill="1" applyBorder="1" applyAlignment="1" applyProtection="1">
      <alignment horizontal="center" vertical="center" wrapText="1"/>
      <protection locked="0"/>
    </xf>
    <xf numFmtId="14" fontId="11" fillId="12" borderId="5" xfId="1" applyNumberFormat="1" applyFont="1" applyFill="1" applyBorder="1" applyAlignment="1" applyProtection="1">
      <alignment horizontal="center" vertical="center" wrapText="1"/>
      <protection locked="0"/>
    </xf>
    <xf numFmtId="0" fontId="13" fillId="12" borderId="7" xfId="1" applyFont="1" applyFill="1" applyBorder="1" applyAlignment="1" applyProtection="1">
      <alignment horizontal="center" vertical="center"/>
    </xf>
    <xf numFmtId="0" fontId="13" fillId="12" borderId="8" xfId="1" applyFont="1" applyFill="1" applyBorder="1" applyAlignment="1" applyProtection="1">
      <alignment horizontal="center" vertical="center"/>
    </xf>
    <xf numFmtId="0" fontId="13" fillId="15" borderId="10" xfId="1" applyFont="1" applyFill="1" applyBorder="1" applyAlignment="1">
      <alignment horizontal="center" vertical="center" wrapText="1"/>
    </xf>
    <xf numFmtId="0" fontId="13" fillId="15" borderId="11" xfId="1" applyFont="1" applyFill="1" applyBorder="1" applyAlignment="1">
      <alignment horizontal="center" vertical="center" wrapText="1"/>
    </xf>
    <xf numFmtId="0" fontId="15" fillId="0" borderId="12" xfId="1" applyFont="1" applyBorder="1" applyAlignment="1">
      <alignment vertical="center" wrapText="1"/>
    </xf>
    <xf numFmtId="0" fontId="10" fillId="17" borderId="16" xfId="1" applyFont="1" applyFill="1" applyBorder="1" applyAlignment="1" applyProtection="1">
      <alignment horizontal="center" vertical="center" wrapText="1"/>
    </xf>
    <xf numFmtId="0" fontId="10" fillId="17" borderId="24" xfId="1" applyFont="1" applyFill="1" applyBorder="1" applyAlignment="1" applyProtection="1">
      <alignment horizontal="center" vertical="center" wrapText="1"/>
    </xf>
    <xf numFmtId="0" fontId="10" fillId="17" borderId="32" xfId="1" applyFont="1" applyFill="1" applyBorder="1" applyAlignment="1" applyProtection="1">
      <alignment horizontal="center" vertical="center" wrapText="1"/>
    </xf>
    <xf numFmtId="0" fontId="13" fillId="19" borderId="18" xfId="1" applyFont="1" applyFill="1" applyBorder="1" applyAlignment="1">
      <alignment horizontal="center" vertical="center" textRotation="255" wrapText="1"/>
    </xf>
    <xf numFmtId="0" fontId="16" fillId="19" borderId="19" xfId="1" applyFont="1" applyFill="1" applyBorder="1" applyAlignment="1">
      <alignment vertical="center" wrapText="1"/>
    </xf>
    <xf numFmtId="0" fontId="4" fillId="19" borderId="19" xfId="1" applyFill="1" applyBorder="1" applyAlignment="1">
      <alignment vertical="center" wrapText="1"/>
    </xf>
    <xf numFmtId="0" fontId="4" fillId="19" borderId="28" xfId="1" applyFill="1" applyBorder="1" applyAlignment="1">
      <alignment vertical="center" wrapText="1"/>
    </xf>
    <xf numFmtId="0" fontId="16" fillId="19" borderId="30" xfId="1" applyFont="1" applyFill="1" applyBorder="1" applyAlignment="1">
      <alignment vertical="center" wrapText="1"/>
    </xf>
    <xf numFmtId="0" fontId="10" fillId="19" borderId="3" xfId="1" applyFont="1" applyFill="1" applyBorder="1" applyAlignment="1">
      <alignment vertical="center" wrapText="1"/>
    </xf>
    <xf numFmtId="0" fontId="4" fillId="19" borderId="4" xfId="1" applyFill="1" applyBorder="1" applyAlignment="1">
      <alignment vertical="center" wrapText="1"/>
    </xf>
    <xf numFmtId="0" fontId="10" fillId="19" borderId="2" xfId="1" applyFont="1" applyFill="1" applyBorder="1" applyAlignment="1">
      <alignment vertical="center" wrapText="1"/>
    </xf>
    <xf numFmtId="0" fontId="4" fillId="0" borderId="2" xfId="1" applyBorder="1" applyAlignment="1">
      <alignment vertical="center" wrapText="1"/>
    </xf>
    <xf numFmtId="0" fontId="10" fillId="19" borderId="31" xfId="1" applyFont="1" applyFill="1" applyBorder="1" applyAlignment="1">
      <alignment horizontal="center" vertical="center" wrapText="1"/>
    </xf>
    <xf numFmtId="0" fontId="10" fillId="19" borderId="6" xfId="1" applyFont="1" applyFill="1" applyBorder="1" applyAlignment="1">
      <alignment horizontal="center" vertical="center" wrapText="1"/>
    </xf>
    <xf numFmtId="0" fontId="13" fillId="22" borderId="35" xfId="1" applyFont="1" applyFill="1" applyBorder="1" applyAlignment="1">
      <alignment horizontal="center" vertical="center" textRotation="255" wrapText="1"/>
    </xf>
    <xf numFmtId="0" fontId="13" fillId="22" borderId="18" xfId="1" applyFont="1" applyFill="1" applyBorder="1" applyAlignment="1">
      <alignment horizontal="center" vertical="center" textRotation="255" wrapText="1"/>
    </xf>
    <xf numFmtId="0" fontId="13" fillId="22" borderId="44" xfId="1" applyFont="1" applyFill="1" applyBorder="1" applyAlignment="1">
      <alignment horizontal="center" vertical="center" textRotation="255" wrapText="1"/>
    </xf>
    <xf numFmtId="0" fontId="10" fillId="22" borderId="36" xfId="1" applyFont="1" applyFill="1" applyBorder="1" applyAlignment="1">
      <alignment horizontal="center" vertical="center" wrapText="1"/>
    </xf>
    <xf numFmtId="0" fontId="10" fillId="22" borderId="6" xfId="1" applyFont="1" applyFill="1" applyBorder="1" applyAlignment="1">
      <alignment horizontal="center" vertical="center" wrapText="1"/>
    </xf>
    <xf numFmtId="0" fontId="10" fillId="22" borderId="20" xfId="1" applyFont="1" applyFill="1" applyBorder="1" applyAlignment="1">
      <alignment horizontal="center" vertical="center" wrapText="1"/>
    </xf>
    <xf numFmtId="0" fontId="11" fillId="12" borderId="3" xfId="1" applyFont="1" applyFill="1" applyBorder="1" applyAlignment="1" applyProtection="1">
      <alignment horizontal="center" vertical="center" wrapText="1"/>
      <protection locked="0"/>
    </xf>
    <xf numFmtId="0" fontId="11" fillId="12" borderId="4" xfId="1" applyFont="1" applyFill="1" applyBorder="1" applyAlignment="1" applyProtection="1">
      <alignment horizontal="center" vertical="center" wrapText="1"/>
      <protection locked="0"/>
    </xf>
    <xf numFmtId="0" fontId="11" fillId="12" borderId="5" xfId="1" applyFont="1" applyFill="1" applyBorder="1" applyAlignment="1" applyProtection="1">
      <alignment horizontal="center" vertical="center" wrapText="1"/>
      <protection locked="0"/>
    </xf>
    <xf numFmtId="0" fontId="8" fillId="13" borderId="3" xfId="1" applyFont="1" applyFill="1" applyBorder="1" applyAlignment="1" applyProtection="1">
      <alignment horizontal="left" vertical="center"/>
    </xf>
    <xf numFmtId="0" fontId="8" fillId="13" borderId="5" xfId="1" applyFont="1" applyFill="1" applyBorder="1" applyAlignment="1" applyProtection="1">
      <alignment horizontal="left" vertical="center"/>
    </xf>
    <xf numFmtId="0" fontId="9" fillId="12" borderId="3" xfId="1" applyFont="1" applyFill="1" applyBorder="1" applyAlignment="1" applyProtection="1">
      <alignment horizontal="center" vertical="center" wrapText="1"/>
      <protection locked="0"/>
    </xf>
    <xf numFmtId="0" fontId="9" fillId="12" borderId="4" xfId="1" applyFont="1" applyFill="1" applyBorder="1" applyAlignment="1" applyProtection="1">
      <alignment horizontal="center" vertical="center" wrapText="1"/>
      <protection locked="0"/>
    </xf>
    <xf numFmtId="0" fontId="9" fillId="12" borderId="5" xfId="1" applyFont="1" applyFill="1" applyBorder="1" applyAlignment="1" applyProtection="1">
      <alignment horizontal="center" vertical="center" wrapText="1"/>
      <protection locked="0"/>
    </xf>
    <xf numFmtId="0" fontId="12" fillId="12" borderId="3" xfId="1" applyFont="1" applyFill="1" applyBorder="1" applyAlignment="1" applyProtection="1">
      <alignment horizontal="center" vertical="center" wrapText="1"/>
      <protection locked="0"/>
    </xf>
    <xf numFmtId="0" fontId="12" fillId="12" borderId="4" xfId="1" applyFont="1" applyFill="1" applyBorder="1" applyAlignment="1" applyProtection="1">
      <alignment horizontal="center" vertical="center" wrapText="1"/>
      <protection locked="0"/>
    </xf>
    <xf numFmtId="0" fontId="12" fillId="12" borderId="5" xfId="1" applyFont="1" applyFill="1" applyBorder="1" applyAlignment="1" applyProtection="1">
      <alignment horizontal="center" vertical="center" wrapText="1"/>
      <protection locked="0"/>
    </xf>
    <xf numFmtId="0" fontId="84" fillId="55" borderId="3" xfId="1" applyFont="1" applyFill="1" applyBorder="1" applyAlignment="1" applyProtection="1">
      <alignment horizontal="center" vertical="center" wrapText="1"/>
    </xf>
    <xf numFmtId="0" fontId="84" fillId="55" borderId="4" xfId="1" applyFont="1" applyFill="1" applyBorder="1" applyAlignment="1" applyProtection="1">
      <alignment horizontal="center" vertical="center" wrapText="1"/>
    </xf>
    <xf numFmtId="0" fontId="84" fillId="55" borderId="5" xfId="1" applyFont="1" applyFill="1" applyBorder="1" applyAlignment="1" applyProtection="1">
      <alignment horizontal="center" vertical="center" wrapText="1"/>
    </xf>
    <xf numFmtId="0" fontId="9" fillId="12" borderId="77" xfId="1" applyFont="1" applyFill="1" applyBorder="1" applyAlignment="1" applyProtection="1">
      <alignment horizontal="center" vertical="center" wrapText="1"/>
    </xf>
    <xf numFmtId="0" fontId="9" fillId="12" borderId="78" xfId="1" applyFont="1" applyFill="1" applyBorder="1" applyAlignment="1" applyProtection="1">
      <alignment horizontal="center" vertical="center" wrapText="1"/>
    </xf>
    <xf numFmtId="0" fontId="9" fillId="12" borderId="79" xfId="1" applyFont="1" applyFill="1" applyBorder="1" applyAlignment="1" applyProtection="1">
      <alignment horizontal="center" vertical="center" wrapText="1"/>
    </xf>
    <xf numFmtId="178" fontId="8" fillId="13" borderId="77" xfId="1" applyNumberFormat="1" applyFont="1" applyFill="1" applyBorder="1" applyAlignment="1" applyProtection="1">
      <alignment horizontal="left" vertical="center"/>
    </xf>
    <xf numFmtId="178" fontId="8" fillId="13" borderId="78" xfId="1" applyNumberFormat="1" applyFont="1" applyFill="1" applyBorder="1" applyAlignment="1" applyProtection="1">
      <alignment horizontal="left" vertical="center"/>
    </xf>
    <xf numFmtId="178" fontId="8" fillId="13" borderId="79" xfId="1" applyNumberFormat="1" applyFont="1" applyFill="1" applyBorder="1" applyAlignment="1" applyProtection="1">
      <alignment horizontal="left" vertical="center"/>
    </xf>
    <xf numFmtId="178" fontId="8" fillId="12" borderId="77" xfId="1" applyNumberFormat="1" applyFont="1" applyFill="1" applyBorder="1" applyAlignment="1" applyProtection="1">
      <alignment horizontal="center" vertical="center" wrapText="1"/>
    </xf>
    <xf numFmtId="178" fontId="8" fillId="12" borderId="78" xfId="1" applyNumberFormat="1" applyFont="1" applyFill="1" applyBorder="1" applyAlignment="1" applyProtection="1">
      <alignment horizontal="center" vertical="center" wrapText="1"/>
    </xf>
    <xf numFmtId="178" fontId="8" fillId="12" borderId="79" xfId="1" applyNumberFormat="1" applyFont="1" applyFill="1" applyBorder="1" applyAlignment="1" applyProtection="1">
      <alignment horizontal="center" vertical="center" wrapText="1"/>
    </xf>
    <xf numFmtId="178" fontId="9" fillId="12" borderId="77" xfId="1" applyNumberFormat="1" applyFont="1" applyFill="1" applyBorder="1" applyAlignment="1" applyProtection="1">
      <alignment horizontal="center" vertical="center" wrapText="1"/>
    </xf>
    <xf numFmtId="178" fontId="9" fillId="12" borderId="78" xfId="1" applyNumberFormat="1" applyFont="1" applyFill="1" applyBorder="1" applyAlignment="1" applyProtection="1">
      <alignment horizontal="center" vertical="center" wrapText="1"/>
    </xf>
    <xf numFmtId="178" fontId="9" fillId="12" borderId="79" xfId="1" applyNumberFormat="1" applyFont="1" applyFill="1" applyBorder="1" applyAlignment="1" applyProtection="1">
      <alignment horizontal="center" vertical="center" wrapText="1"/>
    </xf>
    <xf numFmtId="0" fontId="69" fillId="12" borderId="77" xfId="1" applyFont="1" applyFill="1" applyBorder="1" applyAlignment="1" applyProtection="1">
      <alignment horizontal="center" vertical="center" wrapText="1"/>
    </xf>
    <xf numFmtId="0" fontId="69" fillId="12" borderId="78" xfId="1" applyFont="1" applyFill="1" applyBorder="1" applyAlignment="1" applyProtection="1">
      <alignment horizontal="center" vertical="center" wrapText="1"/>
    </xf>
    <xf numFmtId="0" fontId="69" fillId="12" borderId="79" xfId="1" applyFont="1" applyFill="1" applyBorder="1" applyAlignment="1" applyProtection="1">
      <alignment horizontal="center" vertical="center" wrapText="1"/>
    </xf>
    <xf numFmtId="178" fontId="69" fillId="12" borderId="77" xfId="1" applyNumberFormat="1" applyFont="1" applyFill="1" applyBorder="1" applyAlignment="1" applyProtection="1">
      <alignment horizontal="center" vertical="center" wrapText="1"/>
    </xf>
    <xf numFmtId="178" fontId="69" fillId="12" borderId="78" xfId="1" applyNumberFormat="1" applyFont="1" applyFill="1" applyBorder="1" applyAlignment="1" applyProtection="1">
      <alignment horizontal="center" vertical="center" wrapText="1"/>
    </xf>
    <xf numFmtId="178" fontId="69" fillId="12" borderId="79" xfId="1" applyNumberFormat="1" applyFont="1" applyFill="1" applyBorder="1" applyAlignment="1" applyProtection="1">
      <alignment horizontal="center" vertical="center" wrapText="1"/>
    </xf>
    <xf numFmtId="14" fontId="11" fillId="12" borderId="77" xfId="1" applyNumberFormat="1" applyFont="1" applyFill="1" applyBorder="1" applyAlignment="1" applyProtection="1">
      <alignment horizontal="center" vertical="center" wrapText="1"/>
    </xf>
    <xf numFmtId="14" fontId="11" fillId="12" borderId="78" xfId="1" applyNumberFormat="1" applyFont="1" applyFill="1" applyBorder="1" applyAlignment="1" applyProtection="1">
      <alignment horizontal="center" vertical="center" wrapText="1"/>
    </xf>
    <xf numFmtId="14" fontId="11" fillId="12" borderId="79" xfId="1" applyNumberFormat="1" applyFont="1" applyFill="1" applyBorder="1" applyAlignment="1" applyProtection="1">
      <alignment horizontal="center" vertical="center" wrapText="1"/>
    </xf>
    <xf numFmtId="0" fontId="13" fillId="12" borderId="77" xfId="1" applyFont="1" applyFill="1" applyBorder="1" applyAlignment="1" applyProtection="1">
      <alignment horizontal="center" vertical="center"/>
    </xf>
    <xf numFmtId="0" fontId="13" fillId="12" borderId="79" xfId="1" applyFont="1" applyFill="1" applyBorder="1" applyAlignment="1" applyProtection="1">
      <alignment horizontal="center" vertical="center"/>
    </xf>
    <xf numFmtId="181" fontId="12" fillId="12" borderId="0" xfId="1" applyNumberFormat="1" applyFont="1" applyFill="1" applyAlignment="1" applyProtection="1">
      <alignment horizontal="center" vertical="center"/>
    </xf>
    <xf numFmtId="0" fontId="11" fillId="12" borderId="77" xfId="1" applyFont="1" applyFill="1" applyBorder="1" applyAlignment="1" applyProtection="1">
      <alignment horizontal="center" vertical="center" wrapText="1"/>
    </xf>
    <xf numFmtId="0" fontId="11" fillId="12" borderId="78" xfId="1" applyFont="1" applyFill="1" applyBorder="1" applyAlignment="1" applyProtection="1">
      <alignment horizontal="center" vertical="center" wrapText="1"/>
    </xf>
    <xf numFmtId="0" fontId="11" fillId="12" borderId="79" xfId="1" applyFont="1" applyFill="1" applyBorder="1" applyAlignment="1" applyProtection="1">
      <alignment horizontal="center" vertical="center" wrapText="1"/>
    </xf>
  </cellXfs>
  <cellStyles count="236">
    <cellStyle name="20% - アクセント 1 2" xfId="2"/>
    <cellStyle name="20% - アクセント 1 3" xfId="3"/>
    <cellStyle name="20% - アクセント 1 4" xfId="4"/>
    <cellStyle name="20% - アクセント 2 2" xfId="5"/>
    <cellStyle name="20% - アクセント 2 3" xfId="6"/>
    <cellStyle name="20% - アクセント 3 2" xfId="7"/>
    <cellStyle name="20% - アクセント 3 3" xfId="8"/>
    <cellStyle name="20% - アクセント 3 3 2" xfId="9"/>
    <cellStyle name="20% - アクセント 3 3 3" xfId="10"/>
    <cellStyle name="20% - アクセント 3 4" xfId="11"/>
    <cellStyle name="20% - アクセント 4 2" xfId="12"/>
    <cellStyle name="20% - アクセント 4 3" xfId="13"/>
    <cellStyle name="20% - アクセント 5 2" xfId="14"/>
    <cellStyle name="20% - アクセント 5 3" xfId="15"/>
    <cellStyle name="20% - アクセント 6 2" xfId="16"/>
    <cellStyle name="20% - アクセント 6 3" xfId="17"/>
    <cellStyle name="40% - アクセント 1 2" xfId="18"/>
    <cellStyle name="40% - アクセント 1 2 2" xfId="19"/>
    <cellStyle name="40% - アクセント 1 3" xfId="20"/>
    <cellStyle name="40% - アクセント 1 4" xfId="21"/>
    <cellStyle name="40% - アクセント 1 4 2" xfId="22"/>
    <cellStyle name="40% - アクセント 1 5" xfId="23"/>
    <cellStyle name="40% - アクセント 2 2" xfId="24"/>
    <cellStyle name="40% - アクセント 2 3" xfId="25"/>
    <cellStyle name="40% - アクセント 3 2" xfId="26"/>
    <cellStyle name="40% - アクセント 3 3" xfId="27"/>
    <cellStyle name="40% - アクセント 3 4" xfId="28"/>
    <cellStyle name="40% - アクセント 4 2" xfId="29"/>
    <cellStyle name="40% - アクセント 4 3" xfId="30"/>
    <cellStyle name="40% - アクセント 5 2" xfId="31"/>
    <cellStyle name="40% - アクセント 5 3" xfId="32"/>
    <cellStyle name="40% - アクセント 5 3 2" xfId="33"/>
    <cellStyle name="40% - アクセント 6 2" xfId="34"/>
    <cellStyle name="40% - アクセント 6 3" xfId="35"/>
    <cellStyle name="60% - アクセント 1 2" xfId="36"/>
    <cellStyle name="60% - アクセント 1 2 3" xfId="37"/>
    <cellStyle name="60% - アクセント 1 3" xfId="38"/>
    <cellStyle name="60% - アクセント 2 2" xfId="39"/>
    <cellStyle name="60% - アクセント 2 3" xfId="40"/>
    <cellStyle name="60% - アクセント 3 2" xfId="41"/>
    <cellStyle name="60% - アクセント 3 3" xfId="42"/>
    <cellStyle name="60% - アクセント 4 2" xfId="43"/>
    <cellStyle name="60% - アクセント 4 3" xfId="44"/>
    <cellStyle name="60% - アクセント 5 2" xfId="45"/>
    <cellStyle name="60% - アクセント 5 3" xfId="46"/>
    <cellStyle name="60% - アクセント 6 2" xfId="47"/>
    <cellStyle name="60% - アクセント 6 3" xfId="48"/>
    <cellStyle name="Calc Currency (0)" xfId="49"/>
    <cellStyle name="Header1" xfId="50"/>
    <cellStyle name="Header2" xfId="51"/>
    <cellStyle name="Normal - Style1" xfId="52"/>
    <cellStyle name="Normal_#18-Internet" xfId="53"/>
    <cellStyle name="アクセント 1 2" xfId="54"/>
    <cellStyle name="アクセント 1 3" xfId="55"/>
    <cellStyle name="アクセント 2 2" xfId="56"/>
    <cellStyle name="アクセント 2 3" xfId="57"/>
    <cellStyle name="アクセント 3 2" xfId="58"/>
    <cellStyle name="アクセント 3 3" xfId="59"/>
    <cellStyle name="アクセント 4 2" xfId="60"/>
    <cellStyle name="アクセント 4 3" xfId="61"/>
    <cellStyle name="アクセント 5 2" xfId="62"/>
    <cellStyle name="アクセント 5 3" xfId="63"/>
    <cellStyle name="アクセント 6 2" xfId="64"/>
    <cellStyle name="アクセント 6 3" xfId="65"/>
    <cellStyle name="タイトル 2" xfId="66"/>
    <cellStyle name="タイトル 3" xfId="67"/>
    <cellStyle name="チェック セル 2" xfId="68"/>
    <cellStyle name="チェック セル 3" xfId="69"/>
    <cellStyle name="どちらでもない 2" xfId="70"/>
    <cellStyle name="どちらでもない 2 2" xfId="71"/>
    <cellStyle name="どちらでもない 3" xfId="72"/>
    <cellStyle name="どちらでもない 3 2" xfId="73"/>
    <cellStyle name="どちらでもない 4" xfId="74"/>
    <cellStyle name="どちらでもない 5" xfId="75"/>
    <cellStyle name="どちらでもない 6" xfId="76"/>
    <cellStyle name="どちらでもない 7" xfId="77"/>
    <cellStyle name="パーセント 2" xfId="78"/>
    <cellStyle name="メモ 2" xfId="79"/>
    <cellStyle name="メモ 2 2" xfId="80"/>
    <cellStyle name="メモ 2 2 2" xfId="81"/>
    <cellStyle name="メモ 2 3" xfId="82"/>
    <cellStyle name="メモ 3" xfId="83"/>
    <cellStyle name="メモ 3 2" xfId="84"/>
    <cellStyle name="メモ 3 2 2" xfId="85"/>
    <cellStyle name="メモ 3 3" xfId="86"/>
    <cellStyle name="リンク セル 2" xfId="87"/>
    <cellStyle name="リンク セル 3" xfId="88"/>
    <cellStyle name="悪い 2" xfId="89"/>
    <cellStyle name="悪い 3" xfId="90"/>
    <cellStyle name="悪い 4" xfId="91"/>
    <cellStyle name="悪い 5" xfId="92"/>
    <cellStyle name="計算 2" xfId="93"/>
    <cellStyle name="計算 2 2" xfId="94"/>
    <cellStyle name="計算 2 2 2" xfId="95"/>
    <cellStyle name="計算 2 3" xfId="96"/>
    <cellStyle name="計算 3" xfId="97"/>
    <cellStyle name="計算 3 2" xfId="98"/>
    <cellStyle name="計算 3 2 2" xfId="99"/>
    <cellStyle name="計算 3 3" xfId="100"/>
    <cellStyle name="警告文 2" xfId="101"/>
    <cellStyle name="警告文 3" xfId="102"/>
    <cellStyle name="桁区切り 2" xfId="103"/>
    <cellStyle name="桁区切り 2 2" xfId="104"/>
    <cellStyle name="桁区切り 3" xfId="105"/>
    <cellStyle name="見出し 1 2" xfId="106"/>
    <cellStyle name="見出し 1 3" xfId="107"/>
    <cellStyle name="見出し 2 2" xfId="108"/>
    <cellStyle name="見出し 2 3" xfId="109"/>
    <cellStyle name="見出し 3 2" xfId="110"/>
    <cellStyle name="見出し 3 3" xfId="111"/>
    <cellStyle name="見出し 4 2" xfId="112"/>
    <cellStyle name="見出し 4 3" xfId="113"/>
    <cellStyle name="集計 2" xfId="114"/>
    <cellStyle name="集計 2 2" xfId="115"/>
    <cellStyle name="集計 2 2 2" xfId="116"/>
    <cellStyle name="集計 2 3" xfId="117"/>
    <cellStyle name="集計 3" xfId="118"/>
    <cellStyle name="集計 3 2" xfId="119"/>
    <cellStyle name="集計 3 2 2" xfId="120"/>
    <cellStyle name="集計 3 3" xfId="121"/>
    <cellStyle name="出力 2" xfId="122"/>
    <cellStyle name="出力 2 2" xfId="123"/>
    <cellStyle name="出力 2 2 2" xfId="124"/>
    <cellStyle name="出力 2 3" xfId="125"/>
    <cellStyle name="出力 3" xfId="126"/>
    <cellStyle name="出力 3 2" xfId="127"/>
    <cellStyle name="出力 3 2 2" xfId="128"/>
    <cellStyle name="出力 3 3" xfId="129"/>
    <cellStyle name="説明文 2" xfId="130"/>
    <cellStyle name="説明文 3" xfId="131"/>
    <cellStyle name="入力 2" xfId="132"/>
    <cellStyle name="入力 2 2" xfId="133"/>
    <cellStyle name="入力 2 2 2" xfId="134"/>
    <cellStyle name="入力 2 3" xfId="135"/>
    <cellStyle name="入力 3" xfId="136"/>
    <cellStyle name="入力 3 2" xfId="137"/>
    <cellStyle name="入力 3 2 2" xfId="138"/>
    <cellStyle name="入力 3 3" xfId="139"/>
    <cellStyle name="標準" xfId="0" builtinId="0"/>
    <cellStyle name="標準 10" xfId="140"/>
    <cellStyle name="標準 11" xfId="141"/>
    <cellStyle name="標準 12" xfId="142"/>
    <cellStyle name="標準 13" xfId="143"/>
    <cellStyle name="標準 14" xfId="144"/>
    <cellStyle name="標準 15" xfId="145"/>
    <cellStyle name="標準 16" xfId="146"/>
    <cellStyle name="標準 17" xfId="147"/>
    <cellStyle name="標準 18" xfId="148"/>
    <cellStyle name="標準 19" xfId="149"/>
    <cellStyle name="標準 2" xfId="150"/>
    <cellStyle name="標準 2 2" xfId="151"/>
    <cellStyle name="標準 2 2 2" xfId="152"/>
    <cellStyle name="標準 2 2 3" xfId="153"/>
    <cellStyle name="標準 2 2_1-200 (2)" xfId="154"/>
    <cellStyle name="標準 2 3" xfId="155"/>
    <cellStyle name="標準 2 4" xfId="156"/>
    <cellStyle name="標準 2 5" xfId="157"/>
    <cellStyle name="標準 20" xfId="158"/>
    <cellStyle name="標準 21" xfId="159"/>
    <cellStyle name="標準 21 2" xfId="160"/>
    <cellStyle name="標準 22" xfId="161"/>
    <cellStyle name="標準 23" xfId="162"/>
    <cellStyle name="標準 23 2" xfId="163"/>
    <cellStyle name="標準 23 2 2" xfId="164"/>
    <cellStyle name="標準 24" xfId="165"/>
    <cellStyle name="標準 24 2" xfId="166"/>
    <cellStyle name="標準 24 2 2" xfId="167"/>
    <cellStyle name="標準 25" xfId="168"/>
    <cellStyle name="標準 25 2" xfId="169"/>
    <cellStyle name="標準 26" xfId="170"/>
    <cellStyle name="標準 27" xfId="171"/>
    <cellStyle name="標準 28" xfId="172"/>
    <cellStyle name="標準 29" xfId="173"/>
    <cellStyle name="標準 3" xfId="174"/>
    <cellStyle name="標準 3 2" xfId="175"/>
    <cellStyle name="標準 3 3" xfId="176"/>
    <cellStyle name="標準 3 4" xfId="177"/>
    <cellStyle name="標準 3_1-200 (2)" xfId="178"/>
    <cellStyle name="標準 30" xfId="179"/>
    <cellStyle name="標準 31" xfId="180"/>
    <cellStyle name="標準 32" xfId="181"/>
    <cellStyle name="標準 33" xfId="182"/>
    <cellStyle name="標準 34" xfId="183"/>
    <cellStyle name="標準 35" xfId="184"/>
    <cellStyle name="標準 35 2" xfId="185"/>
    <cellStyle name="標準 35 2 2" xfId="186"/>
    <cellStyle name="標準 35 3" xfId="187"/>
    <cellStyle name="標準 36" xfId="188"/>
    <cellStyle name="標準 36 2" xfId="189"/>
    <cellStyle name="標準 36 2 2" xfId="190"/>
    <cellStyle name="標準 36 3" xfId="191"/>
    <cellStyle name="標準 37" xfId="192"/>
    <cellStyle name="標準 37 2" xfId="193"/>
    <cellStyle name="標準 37 2 2" xfId="194"/>
    <cellStyle name="標準 37 2 2 2" xfId="195"/>
    <cellStyle name="標準 37 2 2 2 2" xfId="196"/>
    <cellStyle name="標準 37 2 2 2 3" xfId="197"/>
    <cellStyle name="標準 37 2 2 3" xfId="198"/>
    <cellStyle name="標準 37 2 3" xfId="199"/>
    <cellStyle name="標準 37 2 3 2" xfId="200"/>
    <cellStyle name="標準 37 3" xfId="201"/>
    <cellStyle name="標準 37 3 2" xfId="202"/>
    <cellStyle name="標準 38" xfId="1"/>
    <cellStyle name="標準 39" xfId="203"/>
    <cellStyle name="標準 39 2" xfId="204"/>
    <cellStyle name="標準 39 2 2" xfId="205"/>
    <cellStyle name="標準 39 3" xfId="206"/>
    <cellStyle name="標準 4" xfId="207"/>
    <cellStyle name="標準 4 2" xfId="208"/>
    <cellStyle name="標準 4 3" xfId="209"/>
    <cellStyle name="標準 4_1-200 (2)" xfId="210"/>
    <cellStyle name="標準 40" xfId="211"/>
    <cellStyle name="標準 40 2" xfId="212"/>
    <cellStyle name="標準 40 2 2" xfId="213"/>
    <cellStyle name="標準 40 3" xfId="214"/>
    <cellStyle name="標準 5" xfId="215"/>
    <cellStyle name="標準 5 2" xfId="216"/>
    <cellStyle name="標準 5 2 2" xfId="217"/>
    <cellStyle name="標準 5 2_1-200 (2)" xfId="218"/>
    <cellStyle name="標準 5 3" xfId="219"/>
    <cellStyle name="標準 5 4" xfId="220"/>
    <cellStyle name="標準 5 5" xfId="221"/>
    <cellStyle name="標準 5_1-200 (2)" xfId="222"/>
    <cellStyle name="標準 6" xfId="223"/>
    <cellStyle name="標準 6 2" xfId="224"/>
    <cellStyle name="標準 6_1-200 (2)" xfId="225"/>
    <cellStyle name="標準 7" xfId="226"/>
    <cellStyle name="標準 8" xfId="227"/>
    <cellStyle name="標準 9" xfId="228"/>
    <cellStyle name="良い 2" xfId="229"/>
    <cellStyle name="良い 2 2" xfId="230"/>
    <cellStyle name="良い 3" xfId="231"/>
    <cellStyle name="良い 4" xfId="232"/>
    <cellStyle name="良い 5" xfId="233"/>
    <cellStyle name="良い 6" xfId="234"/>
    <cellStyle name="良い 7" xfId="23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'【入力不要】スキルチャート (結果報告イメージ)'!$B$13</c:f>
              <c:strCache>
                <c:ptCount val="1"/>
                <c:pt idx="0">
                  <c:v>評価点</c:v>
                </c:pt>
              </c:strCache>
            </c:strRef>
          </c:tx>
          <c:spPr>
            <a:ln w="28575" cap="rnd">
              <a:solidFill>
                <a:schemeClr val="accent1"/>
              </a:solidFill>
              <a:round/>
            </a:ln>
            <a:effectLst/>
          </c:spPr>
          <c:marker>
            <c:symbol val="none"/>
          </c:marker>
          <c:cat>
            <c:strRef>
              <c:f>'【入力不要】スキルチャート (結果報告イメージ)'!$A$14:$A$36</c:f>
              <c:strCache>
                <c:ptCount val="23"/>
                <c:pt idx="0">
                  <c:v>計算機の構成</c:v>
                </c:pt>
                <c:pt idx="1">
                  <c:v>システムインテグレーション</c:v>
                </c:pt>
                <c:pt idx="2">
                  <c:v>ネットワーク</c:v>
                </c:pt>
                <c:pt idx="3">
                  <c:v>サーバ</c:v>
                </c:pt>
                <c:pt idx="4">
                  <c:v>データベース</c:v>
                </c:pt>
                <c:pt idx="5">
                  <c:v>情報工学</c:v>
                </c:pt>
                <c:pt idx="6">
                  <c:v>DRP (災害復旧計画、技術系）</c:v>
                </c:pt>
                <c:pt idx="7">
                  <c:v>ネットワークセキュリティ</c:v>
                </c:pt>
                <c:pt idx="8">
                  <c:v>脆弱性診断（プラットフォーム、アプリ等共通）</c:v>
                </c:pt>
                <c:pt idx="9">
                  <c:v>システムセキュリティ</c:v>
                </c:pt>
                <c:pt idx="10">
                  <c:v>セキュリティ運用</c:v>
                </c:pt>
                <c:pt idx="11">
                  <c:v>暗号・アクセス制御（認証、電子署名等）</c:v>
                </c:pt>
                <c:pt idx="12">
                  <c:v>サイバー攻撃手法</c:v>
                </c:pt>
                <c:pt idx="13">
                  <c:v>マルウェア解析</c:v>
                </c:pt>
                <c:pt idx="14">
                  <c:v>デジタルフォレンジック</c:v>
                </c:pt>
                <c:pt idx="15">
                  <c:v>情報セキュリティマネジメント</c:v>
                </c:pt>
                <c:pt idx="16">
                  <c:v>BCM（事業継続マネジメント）</c:v>
                </c:pt>
                <c:pt idx="17">
                  <c:v>リスクマネジメント</c:v>
                </c:pt>
                <c:pt idx="18">
                  <c:v>事業・戦略</c:v>
                </c:pt>
                <c:pt idx="19">
                  <c:v>経営・組織・マネジメント</c:v>
                </c:pt>
                <c:pt idx="20">
                  <c:v>ビジネス基礎</c:v>
                </c:pt>
                <c:pt idx="21">
                  <c:v>法/制度・標準・監査</c:v>
                </c:pt>
                <c:pt idx="22">
                  <c:v>マネージメント/リーダーシップ　スキル</c:v>
                </c:pt>
              </c:strCache>
            </c:strRef>
          </c:cat>
          <c:val>
            <c:numRef>
              <c:f>'【入力不要】スキルチャート (結果報告イメージ)'!$D$14:$D$36</c:f>
              <c:numCache>
                <c:formatCode>0.0_);[Red]\(0.0\)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0-47C2-4D2C-BC65-61D1672B3101}"/>
            </c:ext>
          </c:extLst>
        </c:ser>
        <c:ser>
          <c:idx val="1"/>
          <c:order val="1"/>
          <c:tx>
            <c:strRef>
              <c:f>'【入力不要】スキルチャート (結果報告イメージ)'!$E$13</c:f>
              <c:strCache>
                <c:ptCount val="1"/>
              </c:strCache>
            </c:strRef>
          </c:tx>
          <c:spPr>
            <a:ln w="28575" cap="rnd">
              <a:solidFill>
                <a:schemeClr val="accent2"/>
              </a:solidFill>
              <a:round/>
            </a:ln>
            <a:effectLst/>
          </c:spPr>
          <c:marker>
            <c:symbol val="none"/>
          </c:marker>
          <c:cat>
            <c:strRef>
              <c:f>'【入力不要】スキルチャート (結果報告イメージ)'!$A$14:$A$36</c:f>
              <c:strCache>
                <c:ptCount val="23"/>
                <c:pt idx="0">
                  <c:v>計算機の構成</c:v>
                </c:pt>
                <c:pt idx="1">
                  <c:v>システムインテグレーション</c:v>
                </c:pt>
                <c:pt idx="2">
                  <c:v>ネットワーク</c:v>
                </c:pt>
                <c:pt idx="3">
                  <c:v>サーバ</c:v>
                </c:pt>
                <c:pt idx="4">
                  <c:v>データベース</c:v>
                </c:pt>
                <c:pt idx="5">
                  <c:v>情報工学</c:v>
                </c:pt>
                <c:pt idx="6">
                  <c:v>DRP (災害復旧計画、技術系）</c:v>
                </c:pt>
                <c:pt idx="7">
                  <c:v>ネットワークセキュリティ</c:v>
                </c:pt>
                <c:pt idx="8">
                  <c:v>脆弱性診断（プラットフォーム、アプリ等共通）</c:v>
                </c:pt>
                <c:pt idx="9">
                  <c:v>システムセキュリティ</c:v>
                </c:pt>
                <c:pt idx="10">
                  <c:v>セキュリティ運用</c:v>
                </c:pt>
                <c:pt idx="11">
                  <c:v>暗号・アクセス制御（認証、電子署名等）</c:v>
                </c:pt>
                <c:pt idx="12">
                  <c:v>サイバー攻撃手法</c:v>
                </c:pt>
                <c:pt idx="13">
                  <c:v>マルウェア解析</c:v>
                </c:pt>
                <c:pt idx="14">
                  <c:v>デジタルフォレンジック</c:v>
                </c:pt>
                <c:pt idx="15">
                  <c:v>情報セキュリティマネジメント</c:v>
                </c:pt>
                <c:pt idx="16">
                  <c:v>BCM（事業継続マネジメント）</c:v>
                </c:pt>
                <c:pt idx="17">
                  <c:v>リスクマネジメント</c:v>
                </c:pt>
                <c:pt idx="18">
                  <c:v>事業・戦略</c:v>
                </c:pt>
                <c:pt idx="19">
                  <c:v>経営・組織・マネジメント</c:v>
                </c:pt>
                <c:pt idx="20">
                  <c:v>ビジネス基礎</c:v>
                </c:pt>
                <c:pt idx="21">
                  <c:v>法/制度・標準・監査</c:v>
                </c:pt>
                <c:pt idx="22">
                  <c:v>マネージメント/リーダーシップ　スキル</c:v>
                </c:pt>
              </c:strCache>
            </c:strRef>
          </c:cat>
          <c:val>
            <c:numRef>
              <c:f>'【入力不要】スキルチャート (結果報告イメージ)'!$E$14:$E$36</c:f>
              <c:numCache>
                <c:formatCode>0.0_);[Red]\(0.0\)</c:formatCode>
                <c:ptCount val="23"/>
              </c:numCache>
            </c:numRef>
          </c:val>
          <c:extLst xmlns:c16r2="http://schemas.microsoft.com/office/drawing/2015/06/chart">
            <c:ext xmlns:c16="http://schemas.microsoft.com/office/drawing/2014/chart" uri="{C3380CC4-5D6E-409C-BE32-E72D297353CC}">
              <c16:uniqueId val="{00000001-47C2-4D2C-BC65-61D1672B3101}"/>
            </c:ext>
          </c:extLst>
        </c:ser>
        <c:dLbls>
          <c:showLegendKey val="0"/>
          <c:showVal val="0"/>
          <c:showCatName val="0"/>
          <c:showSerName val="0"/>
          <c:showPercent val="0"/>
          <c:showBubbleSize val="0"/>
        </c:dLbls>
        <c:axId val="162977752"/>
        <c:axId val="162981920"/>
      </c:radarChart>
      <c:catAx>
        <c:axId val="16297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ja-JP"/>
          </a:p>
        </c:txPr>
        <c:crossAx val="162981920"/>
        <c:crosses val="autoZero"/>
        <c:auto val="1"/>
        <c:lblAlgn val="ctr"/>
        <c:lblOffset val="100"/>
        <c:noMultiLvlLbl val="0"/>
      </c:catAx>
      <c:valAx>
        <c:axId val="162981920"/>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vert="horz"/>
          <a:lstStyle/>
          <a:p>
            <a:pPr>
              <a:defRPr/>
            </a:pPr>
            <a:endParaRPr lang="ja-JP"/>
          </a:p>
        </c:txPr>
        <c:crossAx val="162977752"/>
        <c:crosses val="autoZero"/>
        <c:crossBetween val="between"/>
        <c:minorUnit val="2.0000000000000004E-2"/>
      </c:valAx>
      <c:spPr>
        <a:noFill/>
        <a:ln>
          <a:noFill/>
        </a:ln>
        <a:effectLst/>
      </c:spPr>
    </c:plotArea>
    <c:legend>
      <c:legendPos val="t"/>
      <c:layout>
        <c:manualLayout>
          <c:xMode val="edge"/>
          <c:yMode val="edge"/>
          <c:x val="0.27640535643999548"/>
          <c:y val="0.1111091191371725"/>
          <c:w val="0.4249937489225239"/>
          <c:h val="5.9330433816068305E-2"/>
        </c:manualLayout>
      </c:layout>
      <c:overlay val="0"/>
      <c:spPr>
        <a:noFill/>
        <a:ln>
          <a:noFill/>
        </a:ln>
        <a:effectLst/>
      </c:spPr>
      <c:txPr>
        <a:bodyPr rot="0" vert="horz"/>
        <a:lstStyle/>
        <a:p>
          <a:pPr>
            <a:defRPr sz="1800"/>
          </a:pPr>
          <a:endParaRPr lang="ja-JP"/>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71313</xdr:colOff>
      <xdr:row>1</xdr:row>
      <xdr:rowOff>140798</xdr:rowOff>
    </xdr:from>
    <xdr:to>
      <xdr:col>3</xdr:col>
      <xdr:colOff>2665538</xdr:colOff>
      <xdr:row>24</xdr:row>
      <xdr:rowOff>151303</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9913" y="445598"/>
          <a:ext cx="6245475" cy="4684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211786</xdr:colOff>
      <xdr:row>11</xdr:row>
      <xdr:rowOff>155763</xdr:rowOff>
    </xdr:from>
    <xdr:to>
      <xdr:col>21</xdr:col>
      <xdr:colOff>34642</xdr:colOff>
      <xdr:row>40</xdr:row>
      <xdr:rowOff>202953</xdr:rowOff>
    </xdr:to>
    <xdr:graphicFrame macro="">
      <xdr:nvGraphicFramePr>
        <xdr:cNvPr id="2" name="グラフ 1">
          <a:extLst>
            <a:ext uri="{FF2B5EF4-FFF2-40B4-BE49-F238E27FC236}">
              <a16:creationId xmlns:a16="http://schemas.microsoft.com/office/drawing/2014/main" xmlns="" id="{5D4F2C5D-FE84-4346-92A1-435E7B169F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FF"/>
  </sheetPr>
  <dimension ref="A1:D34"/>
  <sheetViews>
    <sheetView tabSelected="1" zoomScaleNormal="100" workbookViewId="0">
      <selection activeCell="D7" sqref="D7"/>
    </sheetView>
  </sheetViews>
  <sheetFormatPr defaultColWidth="8.75" defaultRowHeight="12"/>
  <cols>
    <col min="1" max="1" width="3.25" style="48" customWidth="1"/>
    <col min="2" max="2" width="11.125" style="48" customWidth="1"/>
    <col min="3" max="3" width="41.125" style="85" customWidth="1"/>
    <col min="4" max="4" width="107.625" style="85" customWidth="1"/>
    <col min="5" max="16384" width="8.75" style="48"/>
  </cols>
  <sheetData>
    <row r="1" spans="1:2" ht="24" customHeight="1">
      <c r="A1" s="83" t="s">
        <v>174</v>
      </c>
      <c r="B1" s="84"/>
    </row>
    <row r="2" spans="1:2" ht="16.5">
      <c r="B2" s="86"/>
    </row>
    <row r="3" spans="1:2" ht="16.5">
      <c r="B3" s="86"/>
    </row>
    <row r="4" spans="1:2" ht="16.5">
      <c r="B4" s="86"/>
    </row>
    <row r="5" spans="1:2" ht="16.5">
      <c r="B5" s="86"/>
    </row>
    <row r="6" spans="1:2" ht="16.5">
      <c r="B6" s="86"/>
    </row>
    <row r="7" spans="1:2" ht="16.5">
      <c r="B7" s="86"/>
    </row>
    <row r="8" spans="1:2" ht="16.5">
      <c r="B8" s="86"/>
    </row>
    <row r="9" spans="1:2" ht="16.5">
      <c r="B9" s="86"/>
    </row>
    <row r="10" spans="1:2" ht="16.5">
      <c r="B10" s="86"/>
    </row>
    <row r="11" spans="1:2" ht="16.5">
      <c r="B11" s="86"/>
    </row>
    <row r="12" spans="1:2" ht="16.5">
      <c r="B12" s="86"/>
    </row>
    <row r="13" spans="1:2" ht="16.5">
      <c r="B13" s="86"/>
    </row>
    <row r="14" spans="1:2" ht="16.5">
      <c r="B14" s="86"/>
    </row>
    <row r="15" spans="1:2" ht="16.5">
      <c r="B15" s="86"/>
    </row>
    <row r="16" spans="1:2" ht="16.5">
      <c r="B16" s="86"/>
    </row>
    <row r="17" spans="1:4" ht="16.5">
      <c r="B17" s="86"/>
    </row>
    <row r="18" spans="1:4" ht="16.5">
      <c r="B18" s="86"/>
    </row>
    <row r="19" spans="1:4" ht="16.5">
      <c r="B19" s="86"/>
    </row>
    <row r="20" spans="1:4" ht="16.5">
      <c r="B20" s="86"/>
    </row>
    <row r="21" spans="1:4" ht="16.5">
      <c r="B21" s="86"/>
    </row>
    <row r="22" spans="1:4" ht="16.5">
      <c r="B22" s="86"/>
    </row>
    <row r="23" spans="1:4" ht="16.5">
      <c r="B23" s="86"/>
    </row>
    <row r="24" spans="1:4" ht="16.5">
      <c r="B24" s="86"/>
    </row>
    <row r="25" spans="1:4" ht="16.5">
      <c r="B25" s="86"/>
    </row>
    <row r="26" spans="1:4" ht="16.5">
      <c r="B26" s="86"/>
    </row>
    <row r="27" spans="1:4" ht="24" customHeight="1">
      <c r="A27" s="83" t="s">
        <v>175</v>
      </c>
      <c r="B27" s="84"/>
    </row>
    <row r="28" spans="1:4" s="82" customFormat="1" ht="17.25" customHeight="1">
      <c r="B28" s="87" t="s">
        <v>125</v>
      </c>
      <c r="C28" s="87" t="s">
        <v>123</v>
      </c>
      <c r="D28" s="87" t="s">
        <v>124</v>
      </c>
    </row>
    <row r="29" spans="1:4" ht="28.5" customHeight="1">
      <c r="B29" s="88" t="s">
        <v>187</v>
      </c>
      <c r="C29" s="89" t="s">
        <v>192</v>
      </c>
      <c r="D29" s="89" t="s">
        <v>126</v>
      </c>
    </row>
    <row r="30" spans="1:4" ht="33">
      <c r="B30" s="88" t="s">
        <v>188</v>
      </c>
      <c r="C30" s="89" t="s">
        <v>193</v>
      </c>
      <c r="D30" s="89" t="s">
        <v>128</v>
      </c>
    </row>
    <row r="31" spans="1:4" ht="66">
      <c r="B31" s="88" t="s">
        <v>189</v>
      </c>
      <c r="C31" s="89" t="s">
        <v>194</v>
      </c>
      <c r="D31" s="89" t="s">
        <v>185</v>
      </c>
    </row>
    <row r="32" spans="1:4" ht="33">
      <c r="B32" s="88" t="s">
        <v>190</v>
      </c>
      <c r="C32" s="89" t="s">
        <v>195</v>
      </c>
      <c r="D32" s="89" t="s">
        <v>129</v>
      </c>
    </row>
    <row r="33" spans="1:4" ht="36" customHeight="1">
      <c r="B33" s="88" t="s">
        <v>191</v>
      </c>
      <c r="C33" s="89" t="s">
        <v>196</v>
      </c>
      <c r="D33" s="89" t="s">
        <v>186</v>
      </c>
    </row>
    <row r="34" spans="1:4" ht="21">
      <c r="A34" s="90"/>
      <c r="B34" s="83" t="s">
        <v>177</v>
      </c>
    </row>
  </sheetData>
  <sheetProtection password="80FE" sheet="1" objects="1" scenarios="1" selectLockedCells="1"/>
  <phoneticPr fontId="6"/>
  <pageMargins left="0.7" right="0.7" top="0.75" bottom="0.75" header="0.3" footer="0.3"/>
  <pageSetup paperSize="9"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I114"/>
  <sheetViews>
    <sheetView showGridLines="0" topLeftCell="A31" zoomScale="85" zoomScaleNormal="85" workbookViewId="0">
      <selection activeCell="C13" sqref="C13"/>
    </sheetView>
  </sheetViews>
  <sheetFormatPr defaultColWidth="9.875" defaultRowHeight="11.25"/>
  <cols>
    <col min="1" max="1" width="28.5" style="3" customWidth="1"/>
    <col min="2" max="2" width="26" style="2" customWidth="1"/>
    <col min="3" max="3" width="4.75" style="103" customWidth="1"/>
    <col min="4" max="7" width="4.75" style="2" customWidth="1"/>
    <col min="8" max="8" width="28.125" style="2" customWidth="1"/>
    <col min="9" max="9" width="19.5" style="2" customWidth="1"/>
    <col min="10" max="10" width="4.75" style="2" customWidth="1"/>
    <col min="11" max="11" width="9.875" style="2" customWidth="1"/>
    <col min="12" max="12" width="29.875" style="2" customWidth="1"/>
    <col min="13" max="24" width="4.75" style="2" customWidth="1"/>
    <col min="25" max="35" width="4.625" style="2" customWidth="1"/>
    <col min="36" max="16384" width="9.875" style="3"/>
  </cols>
  <sheetData>
    <row r="1" spans="1:35" ht="25.5">
      <c r="A1" s="1" t="s">
        <v>0</v>
      </c>
    </row>
    <row r="2" spans="1:35" ht="23.45" customHeight="1">
      <c r="A2" s="79" t="s">
        <v>207</v>
      </c>
    </row>
    <row r="3" spans="1:35" s="9" customFormat="1" ht="23.1" customHeight="1">
      <c r="A3" s="5" t="s">
        <v>1</v>
      </c>
      <c r="B3" s="229" t="s">
        <v>182</v>
      </c>
      <c r="C3" s="230"/>
      <c r="D3" s="231"/>
      <c r="E3" s="6"/>
      <c r="F3" s="7"/>
      <c r="G3" s="221" t="s">
        <v>2</v>
      </c>
      <c r="H3" s="222"/>
      <c r="I3" s="229" t="s">
        <v>182</v>
      </c>
      <c r="J3" s="230"/>
      <c r="K3" s="230"/>
      <c r="L3" s="231"/>
      <c r="M3" s="8"/>
      <c r="N3" s="8"/>
      <c r="O3" s="8"/>
      <c r="P3" s="8"/>
      <c r="Q3" s="8"/>
      <c r="R3" s="8"/>
      <c r="S3" s="8"/>
      <c r="T3" s="8"/>
      <c r="U3" s="8"/>
      <c r="V3" s="8"/>
      <c r="W3" s="8"/>
      <c r="AB3" s="10"/>
      <c r="AC3" s="10"/>
      <c r="AD3" s="10"/>
      <c r="AE3" s="10"/>
      <c r="AF3" s="10"/>
      <c r="AG3" s="10"/>
      <c r="AH3" s="10"/>
      <c r="AI3" s="10"/>
    </row>
    <row r="4" spans="1:35" s="9" customFormat="1" ht="23.1" customHeight="1">
      <c r="A4" s="5" t="s">
        <v>3</v>
      </c>
      <c r="B4" s="223"/>
      <c r="C4" s="224"/>
      <c r="D4" s="225"/>
      <c r="E4" s="6"/>
      <c r="F4" s="7"/>
      <c r="G4" s="221" t="s">
        <v>4</v>
      </c>
      <c r="H4" s="222"/>
      <c r="I4" s="223"/>
      <c r="J4" s="224"/>
      <c r="K4" s="224"/>
      <c r="L4" s="225"/>
      <c r="M4" s="8"/>
      <c r="N4" s="8"/>
      <c r="O4" s="8"/>
      <c r="P4" s="8"/>
      <c r="Q4" s="8"/>
      <c r="R4" s="8"/>
      <c r="S4" s="8"/>
      <c r="T4" s="8"/>
      <c r="U4" s="8"/>
      <c r="V4" s="8"/>
      <c r="W4" s="8"/>
      <c r="AB4" s="10"/>
      <c r="AC4" s="10"/>
      <c r="AD4" s="10"/>
      <c r="AE4" s="10"/>
      <c r="AF4" s="10"/>
      <c r="AG4" s="10"/>
      <c r="AH4" s="10"/>
      <c r="AI4" s="10"/>
    </row>
    <row r="5" spans="1:35" s="9" customFormat="1" ht="23.1" customHeight="1">
      <c r="A5" s="5" t="s">
        <v>5</v>
      </c>
      <c r="B5" s="218"/>
      <c r="C5" s="219"/>
      <c r="D5" s="220"/>
      <c r="E5" s="11"/>
      <c r="F5" s="12"/>
      <c r="G5" s="13"/>
      <c r="H5" s="13"/>
      <c r="I5" s="10"/>
      <c r="J5" s="8"/>
      <c r="K5" s="8"/>
      <c r="L5" s="8"/>
      <c r="M5" s="8"/>
      <c r="N5" s="8"/>
      <c r="O5" s="8"/>
      <c r="P5" s="8"/>
      <c r="Q5" s="8"/>
      <c r="R5" s="8"/>
      <c r="S5" s="8"/>
      <c r="T5" s="8"/>
      <c r="U5" s="8"/>
      <c r="V5" s="8"/>
      <c r="W5" s="8"/>
      <c r="AB5" s="10"/>
      <c r="AC5" s="10"/>
      <c r="AD5" s="10"/>
      <c r="AE5" s="10"/>
      <c r="AF5" s="10"/>
      <c r="AG5" s="10"/>
      <c r="AH5" s="10"/>
      <c r="AI5" s="10"/>
    </row>
    <row r="6" spans="1:35" s="9" customFormat="1" ht="23.1" customHeight="1">
      <c r="A6" s="5" t="s">
        <v>179</v>
      </c>
      <c r="B6" s="218"/>
      <c r="C6" s="219"/>
      <c r="D6" s="220"/>
      <c r="E6" s="11"/>
      <c r="F6" s="12"/>
      <c r="G6" s="221" t="s">
        <v>212</v>
      </c>
      <c r="H6" s="222"/>
      <c r="I6" s="223"/>
      <c r="J6" s="224"/>
      <c r="K6" s="224"/>
      <c r="L6" s="225"/>
      <c r="M6" s="8"/>
      <c r="N6" s="8"/>
      <c r="O6" s="8"/>
      <c r="P6" s="8"/>
      <c r="Q6" s="8"/>
      <c r="R6" s="8"/>
      <c r="S6" s="8"/>
      <c r="T6" s="8"/>
      <c r="U6" s="8"/>
      <c r="V6" s="8"/>
      <c r="W6" s="8"/>
      <c r="AB6" s="10"/>
      <c r="AC6" s="10"/>
      <c r="AD6" s="10"/>
      <c r="AE6" s="10"/>
      <c r="AF6" s="10"/>
      <c r="AG6" s="10"/>
      <c r="AH6" s="10"/>
      <c r="AI6" s="10"/>
    </row>
    <row r="7" spans="1:35" s="9" customFormat="1" ht="23.1" customHeight="1">
      <c r="A7" s="5" t="s">
        <v>8</v>
      </c>
      <c r="B7" s="226"/>
      <c r="C7" s="227"/>
      <c r="D7" s="228"/>
      <c r="E7" s="14"/>
      <c r="F7" s="15"/>
      <c r="G7" s="221" t="s">
        <v>176</v>
      </c>
      <c r="H7" s="222"/>
      <c r="I7" s="226"/>
      <c r="J7" s="227"/>
      <c r="K7" s="227"/>
      <c r="L7" s="228"/>
      <c r="M7" s="8"/>
      <c r="N7" s="8"/>
      <c r="O7" s="8"/>
      <c r="P7" s="8"/>
      <c r="Q7" s="8"/>
      <c r="R7" s="8"/>
      <c r="S7" s="8"/>
      <c r="T7" s="8"/>
      <c r="U7" s="8"/>
      <c r="V7" s="8"/>
      <c r="W7" s="8"/>
      <c r="AB7" s="10"/>
      <c r="AC7" s="10"/>
      <c r="AD7" s="10"/>
      <c r="AE7" s="10"/>
      <c r="AF7" s="10"/>
      <c r="AG7" s="10"/>
      <c r="AH7" s="10"/>
      <c r="AI7" s="10"/>
    </row>
    <row r="8" spans="1:35" s="9" customFormat="1" ht="23.1" customHeight="1">
      <c r="A8" s="5" t="s">
        <v>10</v>
      </c>
      <c r="B8" s="190"/>
      <c r="C8" s="191"/>
      <c r="D8" s="192"/>
      <c r="E8" s="8"/>
      <c r="F8" s="8"/>
      <c r="G8" s="8"/>
      <c r="H8" s="8"/>
      <c r="I8" s="8"/>
      <c r="J8" s="8"/>
      <c r="K8" s="8"/>
      <c r="L8" s="8"/>
      <c r="M8" s="8"/>
      <c r="N8" s="8"/>
      <c r="O8" s="8"/>
      <c r="P8" s="8"/>
      <c r="Q8" s="8"/>
      <c r="R8" s="8"/>
      <c r="S8" s="8"/>
      <c r="T8" s="8"/>
      <c r="U8" s="8"/>
      <c r="V8" s="8"/>
      <c r="W8" s="8"/>
      <c r="X8" s="10"/>
      <c r="Y8" s="10"/>
      <c r="Z8" s="10"/>
      <c r="AA8" s="10"/>
      <c r="AB8" s="10"/>
      <c r="AC8" s="10"/>
      <c r="AD8" s="10"/>
      <c r="AE8" s="10"/>
      <c r="AF8" s="10"/>
      <c r="AG8" s="10"/>
      <c r="AH8" s="10"/>
      <c r="AI8" s="10"/>
    </row>
    <row r="9" spans="1:35" s="9" customFormat="1" ht="23.1" customHeight="1">
      <c r="A9" s="16"/>
      <c r="B9" s="10"/>
      <c r="C9" s="104"/>
      <c r="D9" s="10"/>
      <c r="E9" s="10"/>
      <c r="F9" s="10"/>
      <c r="G9" s="10"/>
      <c r="H9" s="10"/>
      <c r="I9" s="10"/>
      <c r="J9" s="10"/>
      <c r="K9" s="10"/>
      <c r="L9" s="10"/>
      <c r="M9" s="10"/>
      <c r="N9" s="10"/>
      <c r="O9" s="10"/>
      <c r="P9" s="10"/>
      <c r="Q9" s="10"/>
      <c r="R9" s="10"/>
      <c r="S9" s="10"/>
      <c r="T9" s="10"/>
      <c r="U9" s="10"/>
      <c r="V9" s="10"/>
      <c r="W9" s="10"/>
      <c r="X9" s="10"/>
      <c r="Y9" s="10"/>
      <c r="Z9" s="8"/>
      <c r="AA9" s="8"/>
      <c r="AB9" s="8"/>
      <c r="AC9" s="8"/>
      <c r="AD9" s="8"/>
      <c r="AE9" s="8"/>
      <c r="AF9" s="8"/>
      <c r="AG9" s="8"/>
      <c r="AH9" s="8"/>
      <c r="AI9" s="8"/>
    </row>
    <row r="11" spans="1:35" ht="17.25" thickBot="1">
      <c r="A11" s="79" t="s">
        <v>208</v>
      </c>
      <c r="C11" s="17"/>
      <c r="G11" s="79" t="s">
        <v>209</v>
      </c>
    </row>
    <row r="12" spans="1:35" ht="27.95" customHeight="1" thickTop="1" thickBot="1">
      <c r="A12" s="193" t="s">
        <v>11</v>
      </c>
      <c r="B12" s="194"/>
      <c r="C12" s="18" t="s">
        <v>12</v>
      </c>
      <c r="G12" s="195" t="s">
        <v>13</v>
      </c>
      <c r="H12" s="196"/>
      <c r="I12" s="197"/>
      <c r="J12" s="19" t="s">
        <v>14</v>
      </c>
      <c r="K12" s="20" t="s">
        <v>15</v>
      </c>
      <c r="L12" s="21" t="s">
        <v>16</v>
      </c>
    </row>
    <row r="13" spans="1:35" ht="12.75" thickTop="1">
      <c r="A13" s="198" t="s">
        <v>17</v>
      </c>
      <c r="B13" s="22" t="s">
        <v>18</v>
      </c>
      <c r="C13" s="108"/>
      <c r="G13" s="201" t="s">
        <v>19</v>
      </c>
      <c r="H13" s="202" t="s">
        <v>20</v>
      </c>
      <c r="I13" s="23" t="s">
        <v>21</v>
      </c>
      <c r="J13" s="24"/>
      <c r="K13" s="25"/>
      <c r="L13" s="26"/>
    </row>
    <row r="14" spans="1:35" ht="12">
      <c r="A14" s="199"/>
      <c r="B14" s="22" t="s">
        <v>22</v>
      </c>
      <c r="C14" s="108"/>
      <c r="G14" s="201"/>
      <c r="H14" s="202"/>
      <c r="I14" s="23" t="s">
        <v>23</v>
      </c>
      <c r="J14" s="27"/>
      <c r="K14" s="28"/>
      <c r="L14" s="29"/>
    </row>
    <row r="15" spans="1:35" ht="12">
      <c r="A15" s="199"/>
      <c r="B15" s="22" t="s">
        <v>24</v>
      </c>
      <c r="C15" s="108"/>
      <c r="G15" s="201"/>
      <c r="H15" s="202"/>
      <c r="I15" s="30" t="s">
        <v>25</v>
      </c>
      <c r="J15" s="27"/>
      <c r="K15" s="28"/>
      <c r="L15" s="31"/>
    </row>
    <row r="16" spans="1:35" ht="12">
      <c r="A16" s="199"/>
      <c r="B16" s="22" t="s">
        <v>26</v>
      </c>
      <c r="C16" s="108"/>
      <c r="G16" s="201"/>
      <c r="H16" s="203"/>
      <c r="I16" s="30" t="s">
        <v>27</v>
      </c>
      <c r="J16" s="27"/>
      <c r="K16" s="28"/>
      <c r="L16" s="31"/>
    </row>
    <row r="17" spans="1:12" s="3" customFormat="1" ht="12">
      <c r="A17" s="199"/>
      <c r="B17" s="22" t="s">
        <v>28</v>
      </c>
      <c r="C17" s="108"/>
      <c r="D17" s="2"/>
      <c r="E17" s="2"/>
      <c r="F17" s="2"/>
      <c r="G17" s="201"/>
      <c r="H17" s="204"/>
      <c r="I17" s="30" t="s">
        <v>29</v>
      </c>
      <c r="J17" s="27"/>
      <c r="K17" s="28"/>
      <c r="L17" s="32"/>
    </row>
    <row r="18" spans="1:12" s="3" customFormat="1" ht="12">
      <c r="A18" s="199"/>
      <c r="B18" s="22" t="s">
        <v>30</v>
      </c>
      <c r="C18" s="108"/>
      <c r="D18" s="2"/>
      <c r="E18" s="2"/>
      <c r="F18" s="2"/>
      <c r="G18" s="201"/>
      <c r="H18" s="205" t="s">
        <v>31</v>
      </c>
      <c r="I18" s="30" t="s">
        <v>21</v>
      </c>
      <c r="J18" s="27"/>
      <c r="K18" s="28"/>
      <c r="L18" s="32"/>
    </row>
    <row r="19" spans="1:12" s="3" customFormat="1" ht="12">
      <c r="A19" s="199"/>
      <c r="B19" s="22" t="s">
        <v>32</v>
      </c>
      <c r="C19" s="108"/>
      <c r="D19" s="2"/>
      <c r="E19" s="2"/>
      <c r="F19" s="2"/>
      <c r="G19" s="201"/>
      <c r="H19" s="202"/>
      <c r="I19" s="30" t="s">
        <v>23</v>
      </c>
      <c r="J19" s="27"/>
      <c r="K19" s="28"/>
      <c r="L19" s="32"/>
    </row>
    <row r="20" spans="1:12" s="3" customFormat="1" ht="12">
      <c r="A20" s="199"/>
      <c r="B20" s="22" t="s">
        <v>33</v>
      </c>
      <c r="C20" s="108"/>
      <c r="D20" s="2"/>
      <c r="E20" s="2"/>
      <c r="F20" s="2"/>
      <c r="G20" s="201"/>
      <c r="H20" s="202"/>
      <c r="I20" s="30" t="s">
        <v>25</v>
      </c>
      <c r="J20" s="27"/>
      <c r="K20" s="28"/>
      <c r="L20" s="32"/>
    </row>
    <row r="21" spans="1:12" s="3" customFormat="1" ht="12">
      <c r="A21" s="199"/>
      <c r="B21" s="22" t="s">
        <v>34</v>
      </c>
      <c r="C21" s="108"/>
      <c r="D21" s="2"/>
      <c r="E21" s="2"/>
      <c r="F21" s="2"/>
      <c r="G21" s="201"/>
      <c r="H21" s="203"/>
      <c r="I21" s="30" t="s">
        <v>27</v>
      </c>
      <c r="J21" s="27"/>
      <c r="K21" s="28"/>
      <c r="L21" s="32"/>
    </row>
    <row r="22" spans="1:12" s="3" customFormat="1" ht="12">
      <c r="A22" s="199"/>
      <c r="B22" s="22" t="s">
        <v>35</v>
      </c>
      <c r="C22" s="108"/>
      <c r="D22" s="2"/>
      <c r="E22" s="2"/>
      <c r="F22" s="2"/>
      <c r="G22" s="201"/>
      <c r="H22" s="204"/>
      <c r="I22" s="30" t="s">
        <v>36</v>
      </c>
      <c r="J22" s="27"/>
      <c r="K22" s="28"/>
      <c r="L22" s="32"/>
    </row>
    <row r="23" spans="1:12" s="3" customFormat="1" ht="12">
      <c r="A23" s="199"/>
      <c r="B23" s="22" t="s">
        <v>37</v>
      </c>
      <c r="C23" s="108"/>
      <c r="D23" s="2"/>
      <c r="E23" s="107"/>
      <c r="F23" s="2"/>
      <c r="G23" s="201"/>
      <c r="H23" s="205" t="s">
        <v>38</v>
      </c>
      <c r="I23" s="30" t="s">
        <v>21</v>
      </c>
      <c r="J23" s="27"/>
      <c r="K23" s="28"/>
      <c r="L23" s="32"/>
    </row>
    <row r="24" spans="1:12" s="3" customFormat="1" ht="12">
      <c r="A24" s="199"/>
      <c r="B24" s="22" t="s">
        <v>39</v>
      </c>
      <c r="C24" s="108"/>
      <c r="D24" s="2"/>
      <c r="E24" s="2"/>
      <c r="F24" s="2"/>
      <c r="G24" s="201"/>
      <c r="H24" s="202"/>
      <c r="I24" s="30" t="s">
        <v>23</v>
      </c>
      <c r="J24" s="27"/>
      <c r="K24" s="28"/>
      <c r="L24" s="32"/>
    </row>
    <row r="25" spans="1:12" s="3" customFormat="1" ht="12">
      <c r="A25" s="199"/>
      <c r="B25" s="112" t="s">
        <v>183</v>
      </c>
      <c r="C25" s="113"/>
      <c r="D25" s="2"/>
      <c r="E25" s="2"/>
      <c r="F25" s="2"/>
      <c r="G25" s="201"/>
      <c r="H25" s="202"/>
      <c r="I25" s="30" t="s">
        <v>25</v>
      </c>
      <c r="J25" s="27"/>
      <c r="K25" s="28"/>
      <c r="L25" s="32"/>
    </row>
    <row r="26" spans="1:12" s="3" customFormat="1" ht="24">
      <c r="A26" s="199"/>
      <c r="B26" s="33" t="s">
        <v>181</v>
      </c>
      <c r="C26" s="108"/>
      <c r="D26" s="2"/>
      <c r="E26" s="2"/>
      <c r="F26" s="2"/>
      <c r="G26" s="201"/>
      <c r="H26" s="203"/>
      <c r="I26" s="30" t="s">
        <v>27</v>
      </c>
      <c r="J26" s="27"/>
      <c r="K26" s="28"/>
      <c r="L26" s="32"/>
    </row>
    <row r="27" spans="1:12" s="3" customFormat="1" ht="12">
      <c r="A27" s="199"/>
      <c r="B27" s="33" t="s">
        <v>40</v>
      </c>
      <c r="C27" s="108"/>
      <c r="D27" s="2"/>
      <c r="E27" s="2"/>
      <c r="F27" s="2"/>
      <c r="G27" s="201"/>
      <c r="H27" s="204"/>
      <c r="I27" s="30" t="s">
        <v>36</v>
      </c>
      <c r="J27" s="27"/>
      <c r="K27" s="28"/>
      <c r="L27" s="32"/>
    </row>
    <row r="28" spans="1:12" s="3" customFormat="1" ht="12">
      <c r="A28" s="199"/>
      <c r="B28" s="33" t="s">
        <v>41</v>
      </c>
      <c r="C28" s="108"/>
      <c r="D28" s="2"/>
      <c r="E28" s="2"/>
      <c r="F28" s="2"/>
      <c r="G28" s="201"/>
      <c r="H28" s="205" t="s">
        <v>43</v>
      </c>
      <c r="I28" s="30" t="s">
        <v>21</v>
      </c>
      <c r="J28" s="27"/>
      <c r="K28" s="28"/>
      <c r="L28" s="32"/>
    </row>
    <row r="29" spans="1:12" s="3" customFormat="1" ht="12">
      <c r="A29" s="199"/>
      <c r="B29" s="33" t="s">
        <v>42</v>
      </c>
      <c r="C29" s="108"/>
      <c r="D29" s="2"/>
      <c r="E29" s="2"/>
      <c r="F29" s="2"/>
      <c r="G29" s="201"/>
      <c r="H29" s="202"/>
      <c r="I29" s="30" t="s">
        <v>23</v>
      </c>
      <c r="J29" s="27"/>
      <c r="K29" s="28"/>
      <c r="L29" s="32"/>
    </row>
    <row r="30" spans="1:12" s="3" customFormat="1" ht="12">
      <c r="A30" s="199"/>
      <c r="B30" s="33" t="s">
        <v>44</v>
      </c>
      <c r="C30" s="108"/>
      <c r="D30" s="2"/>
      <c r="E30" s="2"/>
      <c r="F30" s="2"/>
      <c r="G30" s="201"/>
      <c r="H30" s="202"/>
      <c r="I30" s="30" t="s">
        <v>25</v>
      </c>
      <c r="J30" s="27"/>
      <c r="K30" s="28"/>
      <c r="L30" s="32"/>
    </row>
    <row r="31" spans="1:12" s="3" customFormat="1" ht="12">
      <c r="A31" s="199"/>
      <c r="B31" s="33" t="s">
        <v>45</v>
      </c>
      <c r="C31" s="108"/>
      <c r="D31" s="2"/>
      <c r="E31" s="2"/>
      <c r="F31" s="2"/>
      <c r="G31" s="201"/>
      <c r="H31" s="203"/>
      <c r="I31" s="30" t="s">
        <v>27</v>
      </c>
      <c r="J31" s="27"/>
      <c r="K31" s="28"/>
      <c r="L31" s="32"/>
    </row>
    <row r="32" spans="1:12" s="3" customFormat="1" ht="12">
      <c r="A32" s="199"/>
      <c r="B32" s="33" t="s">
        <v>46</v>
      </c>
      <c r="C32" s="108"/>
      <c r="D32" s="2"/>
      <c r="E32" s="2"/>
      <c r="F32" s="2"/>
      <c r="G32" s="201"/>
      <c r="H32" s="204"/>
      <c r="I32" s="30" t="s">
        <v>36</v>
      </c>
      <c r="J32" s="27"/>
      <c r="K32" s="28"/>
      <c r="L32" s="32"/>
    </row>
    <row r="33" spans="1:12" s="3" customFormat="1" ht="12">
      <c r="A33" s="199"/>
      <c r="B33" s="33" t="s">
        <v>47</v>
      </c>
      <c r="C33" s="108"/>
      <c r="D33" s="2"/>
      <c r="E33" s="2"/>
      <c r="F33" s="2"/>
      <c r="G33" s="201"/>
      <c r="H33" s="206" t="s">
        <v>49</v>
      </c>
      <c r="I33" s="207"/>
      <c r="J33" s="27"/>
      <c r="K33" s="28"/>
      <c r="L33" s="32"/>
    </row>
    <row r="34" spans="1:12" s="3" customFormat="1" ht="12">
      <c r="A34" s="199"/>
      <c r="B34" s="33" t="s">
        <v>48</v>
      </c>
      <c r="C34" s="108"/>
      <c r="D34" s="2"/>
      <c r="E34" s="2"/>
      <c r="F34" s="2"/>
      <c r="G34" s="201"/>
      <c r="H34" s="206" t="s">
        <v>51</v>
      </c>
      <c r="I34" s="207"/>
      <c r="J34" s="27"/>
      <c r="K34" s="28"/>
      <c r="L34" s="32"/>
    </row>
    <row r="35" spans="1:12" s="3" customFormat="1" ht="12">
      <c r="A35" s="199"/>
      <c r="B35" s="33" t="s">
        <v>50</v>
      </c>
      <c r="C35" s="108"/>
      <c r="D35" s="2"/>
      <c r="E35" s="2"/>
      <c r="F35" s="2"/>
      <c r="G35" s="201"/>
      <c r="H35" s="208" t="s">
        <v>53</v>
      </c>
      <c r="I35" s="34" t="s">
        <v>54</v>
      </c>
      <c r="J35" s="27"/>
      <c r="K35" s="28"/>
      <c r="L35" s="32"/>
    </row>
    <row r="36" spans="1:12" s="3" customFormat="1" ht="12">
      <c r="A36" s="199"/>
      <c r="B36" s="33" t="s">
        <v>52</v>
      </c>
      <c r="C36" s="108"/>
      <c r="D36" s="2"/>
      <c r="E36" s="2"/>
      <c r="F36" s="2"/>
      <c r="G36" s="201"/>
      <c r="H36" s="209"/>
      <c r="I36" s="34" t="s">
        <v>56</v>
      </c>
      <c r="J36" s="27"/>
      <c r="K36" s="28"/>
      <c r="L36" s="32"/>
    </row>
    <row r="37" spans="1:12" s="3" customFormat="1" ht="12">
      <c r="A37" s="199"/>
      <c r="B37" s="33" t="s">
        <v>55</v>
      </c>
      <c r="C37" s="108"/>
      <c r="D37" s="2"/>
      <c r="E37" s="2"/>
      <c r="F37" s="2"/>
      <c r="G37" s="201"/>
      <c r="H37" s="209"/>
      <c r="I37" s="34" t="s">
        <v>58</v>
      </c>
      <c r="J37" s="27"/>
      <c r="K37" s="28"/>
      <c r="L37" s="32"/>
    </row>
    <row r="38" spans="1:12" s="3" customFormat="1" ht="12">
      <c r="A38" s="200"/>
      <c r="B38" s="33" t="s">
        <v>57</v>
      </c>
      <c r="C38" s="108"/>
      <c r="D38" s="2"/>
      <c r="E38" s="2"/>
      <c r="F38" s="2"/>
      <c r="G38" s="201"/>
      <c r="H38" s="210" t="s">
        <v>59</v>
      </c>
      <c r="I38" s="30" t="s">
        <v>60</v>
      </c>
      <c r="J38" s="27"/>
      <c r="K38" s="28"/>
      <c r="L38" s="32"/>
    </row>
    <row r="39" spans="1:12" s="3" customFormat="1" ht="12">
      <c r="A39" s="171" t="s">
        <v>127</v>
      </c>
      <c r="B39" s="35"/>
      <c r="C39" s="108"/>
      <c r="D39" s="2"/>
      <c r="E39" s="2"/>
      <c r="F39" s="2"/>
      <c r="G39" s="201"/>
      <c r="H39" s="211"/>
      <c r="I39" s="30" t="s">
        <v>61</v>
      </c>
      <c r="J39" s="27"/>
      <c r="K39" s="28"/>
      <c r="L39" s="32"/>
    </row>
    <row r="40" spans="1:12" s="3" customFormat="1" ht="13.5" customHeight="1" thickBot="1">
      <c r="A40" s="172"/>
      <c r="B40" s="35"/>
      <c r="C40" s="108"/>
      <c r="D40" s="2"/>
      <c r="E40" s="2"/>
      <c r="F40" s="2"/>
      <c r="G40" s="201"/>
      <c r="H40" s="211"/>
      <c r="I40" s="34" t="s">
        <v>62</v>
      </c>
      <c r="J40" s="36"/>
      <c r="K40" s="37"/>
      <c r="L40" s="38"/>
    </row>
    <row r="41" spans="1:12" s="3" customFormat="1" ht="13.5" customHeight="1" thickTop="1">
      <c r="A41" s="172"/>
      <c r="B41" s="35"/>
      <c r="C41" s="108"/>
      <c r="D41" s="2"/>
      <c r="E41" s="2"/>
      <c r="F41" s="2"/>
      <c r="G41" s="212" t="s">
        <v>63</v>
      </c>
      <c r="H41" s="215" t="s">
        <v>64</v>
      </c>
      <c r="I41" s="39" t="s">
        <v>65</v>
      </c>
      <c r="J41" s="40"/>
      <c r="K41" s="41"/>
      <c r="L41" s="42"/>
    </row>
    <row r="42" spans="1:12" s="3" customFormat="1" ht="12.95" customHeight="1">
      <c r="A42" s="172"/>
      <c r="B42" s="35"/>
      <c r="C42" s="108"/>
      <c r="D42" s="2"/>
      <c r="E42" s="2"/>
      <c r="F42" s="2"/>
      <c r="G42" s="213"/>
      <c r="H42" s="216"/>
      <c r="I42" s="43" t="s">
        <v>66</v>
      </c>
      <c r="J42" s="44"/>
      <c r="K42" s="28"/>
      <c r="L42" s="32"/>
    </row>
    <row r="43" spans="1:12" s="3" customFormat="1" ht="12.95" customHeight="1">
      <c r="A43" s="172"/>
      <c r="B43" s="35"/>
      <c r="C43" s="108"/>
      <c r="D43" s="2"/>
      <c r="E43" s="2"/>
      <c r="F43" s="2"/>
      <c r="G43" s="213"/>
      <c r="H43" s="217"/>
      <c r="I43" s="43" t="s">
        <v>67</v>
      </c>
      <c r="J43" s="44"/>
      <c r="K43" s="28"/>
      <c r="L43" s="32"/>
    </row>
    <row r="44" spans="1:12" s="3" customFormat="1" ht="12.95" customHeight="1">
      <c r="A44" s="172"/>
      <c r="B44" s="35"/>
      <c r="C44" s="108"/>
      <c r="D44" s="2"/>
      <c r="E44" s="2"/>
      <c r="F44" s="2"/>
      <c r="G44" s="213"/>
      <c r="H44" s="177" t="s">
        <v>68</v>
      </c>
      <c r="I44" s="45" t="s">
        <v>69</v>
      </c>
      <c r="J44" s="44"/>
      <c r="K44" s="28"/>
      <c r="L44" s="32"/>
    </row>
    <row r="45" spans="1:12" s="3" customFormat="1" ht="12.95" customHeight="1">
      <c r="A45" s="172"/>
      <c r="B45" s="35"/>
      <c r="C45" s="108"/>
      <c r="D45" s="2"/>
      <c r="E45" s="2"/>
      <c r="F45" s="2"/>
      <c r="G45" s="213"/>
      <c r="H45" s="178"/>
      <c r="I45" s="45" t="s">
        <v>70</v>
      </c>
      <c r="J45" s="44"/>
      <c r="K45" s="28"/>
      <c r="L45" s="31"/>
    </row>
    <row r="46" spans="1:12" s="3" customFormat="1" ht="12.95" customHeight="1">
      <c r="A46" s="172"/>
      <c r="B46" s="35"/>
      <c r="C46" s="108"/>
      <c r="D46" s="2"/>
      <c r="E46" s="2"/>
      <c r="F46" s="2"/>
      <c r="G46" s="213"/>
      <c r="H46" s="177" t="s">
        <v>71</v>
      </c>
      <c r="I46" s="45" t="s">
        <v>69</v>
      </c>
      <c r="J46" s="44"/>
      <c r="K46" s="28"/>
      <c r="L46" s="31"/>
    </row>
    <row r="47" spans="1:12" s="3" customFormat="1" ht="13.5" customHeight="1" thickBot="1">
      <c r="A47" s="173"/>
      <c r="B47" s="46"/>
      <c r="C47" s="109"/>
      <c r="D47" s="2"/>
      <c r="E47" s="2"/>
      <c r="F47" s="2"/>
      <c r="G47" s="213"/>
      <c r="H47" s="178"/>
      <c r="I47" s="45" t="s">
        <v>70</v>
      </c>
      <c r="J47" s="44"/>
      <c r="K47" s="28"/>
      <c r="L47" s="31"/>
    </row>
    <row r="48" spans="1:12" s="3" customFormat="1" ht="16.5">
      <c r="A48" s="110"/>
      <c r="B48" s="2"/>
      <c r="C48" s="103"/>
      <c r="D48" s="111"/>
      <c r="E48" s="111"/>
      <c r="F48" s="2"/>
      <c r="G48" s="213"/>
      <c r="H48" s="177" t="s">
        <v>72</v>
      </c>
      <c r="I48" s="45" t="s">
        <v>69</v>
      </c>
      <c r="J48" s="44"/>
      <c r="K48" s="28"/>
      <c r="L48" s="31"/>
    </row>
    <row r="49" spans="1:12" s="47" customFormat="1" ht="15" thickBot="1">
      <c r="A49" s="79" t="s">
        <v>210</v>
      </c>
      <c r="D49" s="8"/>
      <c r="E49" s="8"/>
      <c r="F49" s="8"/>
      <c r="G49" s="213"/>
      <c r="H49" s="178"/>
      <c r="I49" s="45" t="s">
        <v>70</v>
      </c>
      <c r="J49" s="44"/>
      <c r="K49" s="28"/>
      <c r="L49" s="31"/>
    </row>
    <row r="50" spans="1:12" s="47" customFormat="1" ht="15.95" customHeight="1">
      <c r="A50" s="120" t="s">
        <v>184</v>
      </c>
      <c r="B50" s="121"/>
      <c r="C50" s="122"/>
      <c r="D50" s="8"/>
      <c r="E50" s="8"/>
      <c r="F50" s="8"/>
      <c r="G50" s="213"/>
      <c r="H50" s="177" t="s">
        <v>73</v>
      </c>
      <c r="I50" s="45" t="s">
        <v>69</v>
      </c>
      <c r="J50" s="44"/>
      <c r="K50" s="28"/>
      <c r="L50" s="31"/>
    </row>
    <row r="51" spans="1:12" s="48" customFormat="1" ht="15.95" customHeight="1">
      <c r="A51" s="123"/>
      <c r="B51" s="124"/>
      <c r="C51" s="125"/>
      <c r="D51" s="8"/>
      <c r="E51" s="8"/>
      <c r="F51" s="8"/>
      <c r="G51" s="213"/>
      <c r="H51" s="178"/>
      <c r="I51" s="45" t="s">
        <v>70</v>
      </c>
      <c r="J51" s="44"/>
      <c r="K51" s="28"/>
      <c r="L51" s="31"/>
    </row>
    <row r="52" spans="1:12" s="48" customFormat="1" ht="15.95" customHeight="1">
      <c r="A52" s="123"/>
      <c r="B52" s="124"/>
      <c r="C52" s="125"/>
      <c r="D52" s="8"/>
      <c r="E52" s="8"/>
      <c r="F52" s="8"/>
      <c r="G52" s="213"/>
      <c r="H52" s="177" t="s">
        <v>74</v>
      </c>
      <c r="I52" s="45" t="s">
        <v>69</v>
      </c>
      <c r="J52" s="44"/>
      <c r="K52" s="28"/>
      <c r="L52" s="31"/>
    </row>
    <row r="53" spans="1:12" s="48" customFormat="1" ht="15.95" customHeight="1">
      <c r="A53" s="123"/>
      <c r="B53" s="124"/>
      <c r="C53" s="125"/>
      <c r="D53" s="8"/>
      <c r="E53" s="8"/>
      <c r="F53" s="8"/>
      <c r="G53" s="213"/>
      <c r="H53" s="178"/>
      <c r="I53" s="45" t="s">
        <v>70</v>
      </c>
      <c r="J53" s="44"/>
      <c r="K53" s="28"/>
      <c r="L53" s="32"/>
    </row>
    <row r="54" spans="1:12" s="48" customFormat="1" ht="15.95" customHeight="1">
      <c r="A54" s="123"/>
      <c r="B54" s="124"/>
      <c r="C54" s="125"/>
      <c r="D54" s="8"/>
      <c r="E54" s="8"/>
      <c r="F54" s="8"/>
      <c r="G54" s="213"/>
      <c r="H54" s="177" t="s">
        <v>75</v>
      </c>
      <c r="I54" s="45" t="s">
        <v>69</v>
      </c>
      <c r="J54" s="44"/>
      <c r="K54" s="28"/>
      <c r="L54" s="32"/>
    </row>
    <row r="55" spans="1:12" s="48" customFormat="1" ht="15.95" customHeight="1" thickBot="1">
      <c r="A55" s="123"/>
      <c r="B55" s="124"/>
      <c r="C55" s="125"/>
      <c r="D55" s="8"/>
      <c r="E55" s="8"/>
      <c r="F55" s="8"/>
      <c r="G55" s="214"/>
      <c r="H55" s="179"/>
      <c r="I55" s="49" t="s">
        <v>70</v>
      </c>
      <c r="J55" s="50"/>
      <c r="K55" s="51"/>
      <c r="L55" s="52"/>
    </row>
    <row r="56" spans="1:12" s="48" customFormat="1" ht="15.95" customHeight="1" thickTop="1">
      <c r="A56" s="123"/>
      <c r="B56" s="124"/>
      <c r="C56" s="125"/>
      <c r="D56" s="8"/>
      <c r="E56" s="8"/>
      <c r="F56" s="8"/>
      <c r="G56" s="180" t="s">
        <v>76</v>
      </c>
      <c r="H56" s="181" t="s">
        <v>77</v>
      </c>
      <c r="I56" s="182"/>
      <c r="J56" s="53"/>
      <c r="K56" s="54"/>
      <c r="L56" s="55"/>
    </row>
    <row r="57" spans="1:12" s="48" customFormat="1" ht="15.95" customHeight="1">
      <c r="A57" s="123"/>
      <c r="B57" s="124"/>
      <c r="C57" s="125"/>
      <c r="D57" s="8"/>
      <c r="E57" s="8"/>
      <c r="F57" s="8"/>
      <c r="G57" s="180"/>
      <c r="H57" s="183" t="s">
        <v>78</v>
      </c>
      <c r="I57" s="184"/>
      <c r="J57" s="56"/>
      <c r="K57" s="57"/>
      <c r="L57" s="32"/>
    </row>
    <row r="58" spans="1:12" s="48" customFormat="1" ht="15.95" customHeight="1">
      <c r="A58" s="123"/>
      <c r="B58" s="124"/>
      <c r="C58" s="125"/>
      <c r="D58" s="8"/>
      <c r="E58" s="8"/>
      <c r="F58" s="8"/>
      <c r="G58" s="180"/>
      <c r="H58" s="185" t="s">
        <v>79</v>
      </c>
      <c r="I58" s="186"/>
      <c r="J58" s="56"/>
      <c r="K58" s="57"/>
      <c r="L58" s="32"/>
    </row>
    <row r="59" spans="1:12" s="48" customFormat="1" ht="15.95" customHeight="1">
      <c r="A59" s="123"/>
      <c r="B59" s="124"/>
      <c r="C59" s="125"/>
      <c r="D59" s="8"/>
      <c r="E59" s="8"/>
      <c r="F59" s="8"/>
      <c r="G59" s="180"/>
      <c r="H59" s="183" t="s">
        <v>80</v>
      </c>
      <c r="I59" s="184"/>
      <c r="J59" s="56"/>
      <c r="K59" s="57"/>
      <c r="L59" s="32"/>
    </row>
    <row r="60" spans="1:12" s="48" customFormat="1" ht="15.75" customHeight="1">
      <c r="A60" s="123"/>
      <c r="B60" s="124"/>
      <c r="C60" s="125"/>
      <c r="D60" s="8"/>
      <c r="E60" s="8"/>
      <c r="F60" s="8"/>
      <c r="G60" s="180"/>
      <c r="H60" s="183" t="s">
        <v>81</v>
      </c>
      <c r="I60" s="184"/>
      <c r="J60" s="56"/>
      <c r="K60" s="57"/>
      <c r="L60" s="32"/>
    </row>
    <row r="61" spans="1:12" s="48" customFormat="1" ht="15.75" customHeight="1">
      <c r="A61" s="123"/>
      <c r="B61" s="124"/>
      <c r="C61" s="125"/>
      <c r="D61" s="8"/>
      <c r="E61" s="8"/>
      <c r="F61" s="8"/>
      <c r="G61" s="180"/>
      <c r="H61" s="58" t="s">
        <v>82</v>
      </c>
      <c r="I61" s="59"/>
      <c r="J61" s="56"/>
      <c r="K61" s="57"/>
      <c r="L61" s="32"/>
    </row>
    <row r="62" spans="1:12" s="48" customFormat="1" ht="15.75" customHeight="1">
      <c r="A62" s="123"/>
      <c r="B62" s="124"/>
      <c r="C62" s="125"/>
      <c r="D62" s="8"/>
      <c r="E62" s="8"/>
      <c r="F62" s="8"/>
      <c r="G62" s="180"/>
      <c r="H62" s="58" t="s">
        <v>83</v>
      </c>
      <c r="I62" s="59"/>
      <c r="J62" s="56"/>
      <c r="K62" s="57"/>
      <c r="L62" s="32"/>
    </row>
    <row r="63" spans="1:12" s="48" customFormat="1" ht="15.75" customHeight="1">
      <c r="A63" s="123"/>
      <c r="B63" s="124"/>
      <c r="C63" s="125"/>
      <c r="D63" s="8"/>
      <c r="E63" s="8"/>
      <c r="F63" s="8"/>
      <c r="G63" s="180"/>
      <c r="H63" s="58" t="s">
        <v>84</v>
      </c>
      <c r="I63" s="59"/>
      <c r="J63" s="56"/>
      <c r="K63" s="57"/>
      <c r="L63" s="32"/>
    </row>
    <row r="64" spans="1:12" s="48" customFormat="1" ht="15.75" customHeight="1">
      <c r="A64" s="123"/>
      <c r="B64" s="124"/>
      <c r="C64" s="125"/>
      <c r="D64" s="8"/>
      <c r="E64" s="8"/>
      <c r="F64" s="8"/>
      <c r="G64" s="180"/>
      <c r="H64" s="58" t="s">
        <v>85</v>
      </c>
      <c r="I64" s="59"/>
      <c r="J64" s="56"/>
      <c r="K64" s="57"/>
      <c r="L64" s="32"/>
    </row>
    <row r="65" spans="1:12" s="48" customFormat="1" ht="15.95" customHeight="1">
      <c r="A65" s="123"/>
      <c r="B65" s="124"/>
      <c r="C65" s="125"/>
      <c r="D65" s="8"/>
      <c r="E65" s="8"/>
      <c r="F65" s="8"/>
      <c r="G65" s="180"/>
      <c r="H65" s="58" t="s">
        <v>86</v>
      </c>
      <c r="I65" s="59"/>
      <c r="J65" s="56"/>
      <c r="K65" s="57"/>
      <c r="L65" s="32"/>
    </row>
    <row r="66" spans="1:12" s="48" customFormat="1" ht="15.95" customHeight="1">
      <c r="A66" s="123"/>
      <c r="B66" s="124"/>
      <c r="C66" s="125"/>
      <c r="D66" s="8"/>
      <c r="E66" s="8"/>
      <c r="F66" s="8"/>
      <c r="G66" s="180"/>
      <c r="H66" s="58" t="s">
        <v>87</v>
      </c>
      <c r="I66" s="59"/>
      <c r="J66" s="56"/>
      <c r="K66" s="57"/>
      <c r="L66" s="32"/>
    </row>
    <row r="67" spans="1:12" s="48" customFormat="1" ht="15.95" customHeight="1">
      <c r="A67" s="123"/>
      <c r="B67" s="124"/>
      <c r="C67" s="125"/>
      <c r="D67" s="8"/>
      <c r="E67" s="8"/>
      <c r="F67" s="8"/>
      <c r="G67" s="180"/>
      <c r="H67" s="58" t="s">
        <v>88</v>
      </c>
      <c r="I67" s="59"/>
      <c r="J67" s="56"/>
      <c r="K67" s="57"/>
      <c r="L67" s="32"/>
    </row>
    <row r="68" spans="1:12" s="48" customFormat="1" ht="15.95" customHeight="1">
      <c r="A68" s="123"/>
      <c r="B68" s="124"/>
      <c r="C68" s="125"/>
      <c r="D68" s="8"/>
      <c r="E68" s="8"/>
      <c r="F68" s="8"/>
      <c r="G68" s="180"/>
      <c r="H68" s="58" t="s">
        <v>89</v>
      </c>
      <c r="I68" s="59"/>
      <c r="J68" s="56"/>
      <c r="K68" s="57"/>
      <c r="L68" s="32"/>
    </row>
    <row r="69" spans="1:12" s="48" customFormat="1" ht="15.95" customHeight="1">
      <c r="A69" s="123"/>
      <c r="B69" s="124"/>
      <c r="C69" s="125"/>
      <c r="D69" s="8"/>
      <c r="E69" s="8"/>
      <c r="F69" s="8"/>
      <c r="G69" s="180"/>
      <c r="H69" s="58" t="s">
        <v>90</v>
      </c>
      <c r="I69" s="59"/>
      <c r="J69" s="56"/>
      <c r="K69" s="57"/>
      <c r="L69" s="32"/>
    </row>
    <row r="70" spans="1:12" s="48" customFormat="1" ht="28.5" customHeight="1">
      <c r="A70" s="123"/>
      <c r="B70" s="124"/>
      <c r="C70" s="125"/>
      <c r="D70" s="8"/>
      <c r="E70" s="8"/>
      <c r="F70" s="8"/>
      <c r="G70" s="180"/>
      <c r="H70" s="58" t="s">
        <v>91</v>
      </c>
      <c r="I70" s="59" t="s">
        <v>92</v>
      </c>
      <c r="J70" s="56"/>
      <c r="K70" s="57"/>
      <c r="L70" s="32"/>
    </row>
    <row r="71" spans="1:12" s="48" customFormat="1" ht="28.5" customHeight="1">
      <c r="A71" s="123"/>
      <c r="B71" s="124"/>
      <c r="C71" s="125"/>
      <c r="D71" s="8"/>
      <c r="E71" s="8"/>
      <c r="F71" s="8"/>
      <c r="G71" s="180"/>
      <c r="H71" s="58" t="s">
        <v>93</v>
      </c>
      <c r="I71" s="59" t="s">
        <v>94</v>
      </c>
      <c r="J71" s="56"/>
      <c r="K71" s="57"/>
      <c r="L71" s="32"/>
    </row>
    <row r="72" spans="1:12" s="48" customFormat="1" ht="28.5" customHeight="1">
      <c r="A72" s="123"/>
      <c r="B72" s="124"/>
      <c r="C72" s="125"/>
      <c r="D72" s="8"/>
      <c r="E72" s="8"/>
      <c r="F72" s="8"/>
      <c r="G72" s="180"/>
      <c r="H72" s="58" t="s">
        <v>95</v>
      </c>
      <c r="I72" s="59" t="s">
        <v>96</v>
      </c>
      <c r="J72" s="56"/>
      <c r="K72" s="57"/>
      <c r="L72" s="32"/>
    </row>
    <row r="73" spans="1:12" s="48" customFormat="1" ht="15.75" customHeight="1">
      <c r="A73" s="123"/>
      <c r="B73" s="124"/>
      <c r="C73" s="125"/>
      <c r="D73" s="8"/>
      <c r="E73" s="8"/>
      <c r="F73" s="8"/>
      <c r="G73" s="180"/>
      <c r="H73" s="183" t="s">
        <v>97</v>
      </c>
      <c r="I73" s="184"/>
      <c r="J73" s="56"/>
      <c r="K73" s="57"/>
      <c r="L73" s="32"/>
    </row>
    <row r="74" spans="1:12" s="48" customFormat="1" ht="18" customHeight="1">
      <c r="A74" s="123"/>
      <c r="B74" s="124"/>
      <c r="C74" s="125"/>
      <c r="D74" s="8"/>
      <c r="E74" s="8"/>
      <c r="F74" s="8"/>
      <c r="G74" s="180"/>
      <c r="H74" s="58" t="s">
        <v>98</v>
      </c>
      <c r="I74" s="59"/>
      <c r="J74" s="56"/>
      <c r="K74" s="57"/>
      <c r="L74" s="32"/>
    </row>
    <row r="75" spans="1:12" s="48" customFormat="1" ht="15.75" customHeight="1">
      <c r="A75" s="123"/>
      <c r="B75" s="124"/>
      <c r="C75" s="125"/>
      <c r="D75" s="8"/>
      <c r="E75" s="8"/>
      <c r="F75" s="8"/>
      <c r="G75" s="180"/>
      <c r="H75" s="58" t="s">
        <v>99</v>
      </c>
      <c r="I75" s="59"/>
      <c r="J75" s="56"/>
      <c r="K75" s="57"/>
      <c r="L75" s="32"/>
    </row>
    <row r="76" spans="1:12" s="48" customFormat="1" ht="15.75" customHeight="1">
      <c r="A76" s="123"/>
      <c r="B76" s="124"/>
      <c r="C76" s="125"/>
      <c r="D76" s="8"/>
      <c r="E76" s="8"/>
      <c r="F76" s="8"/>
      <c r="G76" s="180"/>
      <c r="H76" s="183" t="s">
        <v>100</v>
      </c>
      <c r="I76" s="184"/>
      <c r="J76" s="56"/>
      <c r="K76" s="57"/>
      <c r="L76" s="32"/>
    </row>
    <row r="77" spans="1:12" s="48" customFormat="1" ht="15.75" customHeight="1">
      <c r="A77" s="123"/>
      <c r="B77" s="124"/>
      <c r="C77" s="125"/>
      <c r="D77" s="8"/>
      <c r="E77" s="8"/>
      <c r="F77" s="8"/>
      <c r="G77" s="180"/>
      <c r="H77" s="58" t="s">
        <v>101</v>
      </c>
      <c r="I77" s="59"/>
      <c r="J77" s="56"/>
      <c r="K77" s="57"/>
      <c r="L77" s="32"/>
    </row>
    <row r="78" spans="1:12" s="48" customFormat="1" ht="15.75" customHeight="1" thickBot="1">
      <c r="A78" s="123"/>
      <c r="B78" s="124"/>
      <c r="C78" s="125"/>
      <c r="D78" s="8"/>
      <c r="E78" s="8"/>
      <c r="F78" s="8"/>
      <c r="G78" s="180"/>
      <c r="H78" s="60" t="s">
        <v>102</v>
      </c>
      <c r="I78" s="61"/>
      <c r="J78" s="62"/>
      <c r="K78" s="63"/>
      <c r="L78" s="38"/>
    </row>
    <row r="79" spans="1:12" s="48" customFormat="1" ht="15.75" customHeight="1" thickTop="1">
      <c r="A79" s="123"/>
      <c r="B79" s="124"/>
      <c r="C79" s="125"/>
      <c r="D79" s="8"/>
      <c r="E79" s="8"/>
      <c r="F79" s="8"/>
      <c r="G79" s="187" t="s">
        <v>103</v>
      </c>
      <c r="H79" s="64" t="s">
        <v>104</v>
      </c>
      <c r="I79" s="65" t="s">
        <v>69</v>
      </c>
      <c r="J79" s="66"/>
      <c r="K79" s="41"/>
      <c r="L79" s="42"/>
    </row>
    <row r="80" spans="1:12" s="48" customFormat="1" ht="15.75" customHeight="1">
      <c r="A80" s="123"/>
      <c r="B80" s="124"/>
      <c r="C80" s="125"/>
      <c r="D80" s="8"/>
      <c r="E80" s="8"/>
      <c r="F80" s="8"/>
      <c r="G80" s="188"/>
      <c r="H80" s="67" t="s">
        <v>104</v>
      </c>
      <c r="I80" s="68" t="s">
        <v>70</v>
      </c>
      <c r="J80" s="27"/>
      <c r="K80" s="28"/>
      <c r="L80" s="32"/>
    </row>
    <row r="81" spans="1:27" s="48" customFormat="1" ht="15.75" customHeight="1">
      <c r="A81" s="123"/>
      <c r="B81" s="124"/>
      <c r="C81" s="125"/>
      <c r="D81" s="8"/>
      <c r="E81" s="8"/>
      <c r="F81" s="8"/>
      <c r="G81" s="188"/>
      <c r="H81" s="67" t="s">
        <v>105</v>
      </c>
      <c r="I81" s="68" t="s">
        <v>69</v>
      </c>
      <c r="J81" s="27"/>
      <c r="K81" s="28"/>
      <c r="L81" s="32"/>
    </row>
    <row r="82" spans="1:27" s="48" customFormat="1" ht="15.75" customHeight="1">
      <c r="A82" s="123"/>
      <c r="B82" s="124"/>
      <c r="C82" s="125"/>
      <c r="D82" s="8"/>
      <c r="E82" s="8"/>
      <c r="F82" s="8"/>
      <c r="G82" s="188"/>
      <c r="H82" s="67" t="s">
        <v>105</v>
      </c>
      <c r="I82" s="68" t="s">
        <v>70</v>
      </c>
      <c r="J82" s="27"/>
      <c r="K82" s="28"/>
      <c r="L82" s="32"/>
    </row>
    <row r="83" spans="1:27" s="48" customFormat="1" ht="15.75" customHeight="1">
      <c r="A83" s="123"/>
      <c r="B83" s="124"/>
      <c r="C83" s="125"/>
      <c r="D83" s="8"/>
      <c r="E83" s="8"/>
      <c r="F83" s="8"/>
      <c r="G83" s="188"/>
      <c r="H83" s="67" t="s">
        <v>106</v>
      </c>
      <c r="I83" s="67" t="s">
        <v>69</v>
      </c>
      <c r="J83" s="27"/>
      <c r="K83" s="28"/>
      <c r="L83" s="32"/>
    </row>
    <row r="84" spans="1:27" s="48" customFormat="1" ht="15.75" customHeight="1">
      <c r="A84" s="123"/>
      <c r="B84" s="124"/>
      <c r="C84" s="125"/>
      <c r="D84" s="8"/>
      <c r="E84" s="8"/>
      <c r="F84" s="8"/>
      <c r="G84" s="188"/>
      <c r="H84" s="67" t="s">
        <v>106</v>
      </c>
      <c r="I84" s="67" t="s">
        <v>70</v>
      </c>
      <c r="J84" s="27"/>
      <c r="K84" s="28"/>
      <c r="L84" s="32"/>
    </row>
    <row r="85" spans="1:27" s="48" customFormat="1" ht="15.75" customHeight="1">
      <c r="A85" s="123"/>
      <c r="B85" s="124"/>
      <c r="C85" s="125"/>
      <c r="D85" s="8"/>
      <c r="E85" s="8"/>
      <c r="F85" s="8"/>
      <c r="G85" s="188"/>
      <c r="H85" s="67"/>
      <c r="I85" s="68"/>
      <c r="J85" s="27"/>
      <c r="K85" s="28"/>
      <c r="L85" s="32"/>
    </row>
    <row r="86" spans="1:27" s="48" customFormat="1" ht="16.5" customHeight="1" thickBot="1">
      <c r="A86" s="123"/>
      <c r="B86" s="124"/>
      <c r="C86" s="125"/>
      <c r="D86" s="8"/>
      <c r="E86" s="8"/>
      <c r="F86" s="8"/>
      <c r="G86" s="189"/>
      <c r="H86" s="69"/>
      <c r="I86" s="70"/>
      <c r="J86" s="71"/>
      <c r="K86" s="51"/>
      <c r="L86" s="52"/>
    </row>
    <row r="87" spans="1:27" s="48" customFormat="1" ht="15.75" customHeight="1" thickTop="1">
      <c r="A87" s="123"/>
      <c r="B87" s="124"/>
      <c r="C87" s="125"/>
      <c r="D87" s="8"/>
      <c r="E87" s="8"/>
      <c r="F87" s="8"/>
      <c r="G87" s="174" t="s">
        <v>107</v>
      </c>
      <c r="H87" s="72"/>
      <c r="I87" s="73"/>
      <c r="J87" s="66"/>
      <c r="K87" s="41"/>
      <c r="L87" s="42"/>
    </row>
    <row r="88" spans="1:27" s="48" customFormat="1" ht="16.5" customHeight="1">
      <c r="A88" s="123"/>
      <c r="B88" s="124"/>
      <c r="C88" s="125"/>
      <c r="D88" s="8"/>
      <c r="E88" s="8"/>
      <c r="F88" s="8"/>
      <c r="G88" s="175"/>
      <c r="H88" s="74"/>
      <c r="I88" s="75"/>
      <c r="J88" s="27"/>
      <c r="K88" s="28"/>
      <c r="L88" s="32"/>
    </row>
    <row r="89" spans="1:27" s="48" customFormat="1" ht="16.5" customHeight="1">
      <c r="A89" s="123"/>
      <c r="B89" s="124"/>
      <c r="C89" s="125"/>
      <c r="D89" s="8"/>
      <c r="E89" s="8"/>
      <c r="F89" s="8"/>
      <c r="G89" s="175"/>
      <c r="H89" s="91"/>
      <c r="I89" s="92"/>
      <c r="J89" s="93"/>
      <c r="K89" s="94"/>
      <c r="L89" s="95"/>
    </row>
    <row r="90" spans="1:27" s="48" customFormat="1" ht="15.75" customHeight="1">
      <c r="A90" s="123"/>
      <c r="B90" s="124"/>
      <c r="C90" s="125"/>
      <c r="D90" s="8"/>
      <c r="E90" s="8"/>
      <c r="F90" s="8"/>
      <c r="G90" s="175"/>
      <c r="H90" s="74"/>
      <c r="I90" s="75"/>
      <c r="J90" s="27"/>
      <c r="K90" s="28"/>
      <c r="L90" s="32"/>
    </row>
    <row r="91" spans="1:27" s="48" customFormat="1" ht="16.5" customHeight="1" thickBot="1">
      <c r="A91" s="126"/>
      <c r="B91" s="127"/>
      <c r="C91" s="128"/>
      <c r="D91" s="8"/>
      <c r="E91" s="8"/>
      <c r="F91" s="8"/>
      <c r="G91" s="176"/>
      <c r="H91" s="76"/>
      <c r="I91" s="76"/>
      <c r="J91" s="71"/>
      <c r="K91" s="51"/>
      <c r="L91" s="52"/>
    </row>
    <row r="92" spans="1:27" s="48" customFormat="1" ht="16.5" customHeight="1">
      <c r="A92" s="8"/>
      <c r="B92" s="8"/>
      <c r="C92" s="105"/>
      <c r="D92" s="8"/>
      <c r="E92" s="8"/>
      <c r="F92" s="8"/>
      <c r="G92" s="77"/>
      <c r="H92" s="77"/>
      <c r="I92" s="77"/>
      <c r="J92" s="77"/>
      <c r="K92" s="77"/>
      <c r="L92" s="77"/>
    </row>
    <row r="94" spans="1:27" s="3" customFormat="1">
      <c r="B94" s="2"/>
      <c r="C94" s="103"/>
      <c r="D94" s="2"/>
      <c r="E94" s="2"/>
      <c r="F94" s="2"/>
      <c r="G94" s="2"/>
      <c r="H94" s="2"/>
      <c r="I94" s="2"/>
      <c r="J94" s="2"/>
      <c r="K94" s="2"/>
      <c r="L94" s="2"/>
      <c r="M94" s="2"/>
      <c r="N94" s="2"/>
      <c r="O94" s="2"/>
      <c r="P94" s="2"/>
      <c r="Q94" s="2"/>
      <c r="R94" s="2"/>
      <c r="S94" s="2"/>
      <c r="T94" s="2"/>
      <c r="U94" s="2"/>
      <c r="V94" s="2"/>
      <c r="W94" s="2"/>
      <c r="X94" s="2"/>
      <c r="Y94" s="2"/>
      <c r="Z94" s="2"/>
      <c r="AA94" s="2"/>
    </row>
    <row r="95" spans="1:27" s="3" customFormat="1" ht="14.25">
      <c r="A95" s="79" t="s">
        <v>211</v>
      </c>
      <c r="B95" s="2"/>
      <c r="C95" s="103"/>
      <c r="D95" s="2"/>
      <c r="E95" s="2"/>
      <c r="F95" s="2"/>
      <c r="G95" s="2"/>
      <c r="H95" s="2"/>
      <c r="I95" s="2"/>
      <c r="J95" s="2"/>
      <c r="K95" s="2"/>
      <c r="L95" s="2"/>
      <c r="M95" s="2"/>
      <c r="N95" s="2"/>
      <c r="O95" s="2"/>
      <c r="P95" s="2"/>
      <c r="Q95" s="2"/>
      <c r="R95" s="2"/>
      <c r="S95" s="2"/>
      <c r="T95" s="2"/>
      <c r="U95" s="2"/>
      <c r="V95" s="2"/>
      <c r="W95" s="2"/>
      <c r="X95" s="2"/>
      <c r="Y95" s="2"/>
      <c r="Z95" s="2"/>
      <c r="AA95" s="2"/>
    </row>
    <row r="96" spans="1:27" s="9" customFormat="1" ht="16.5">
      <c r="A96" s="114" t="s">
        <v>108</v>
      </c>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6"/>
    </row>
    <row r="97" spans="1:27" s="9" customFormat="1" ht="16.5">
      <c r="A97" s="117"/>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9"/>
    </row>
    <row r="98" spans="1:27" s="9" customFormat="1" ht="16.5">
      <c r="A98" s="97"/>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9"/>
    </row>
    <row r="99" spans="1:27" s="9" customFormat="1" ht="16.5">
      <c r="A99" s="97"/>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9"/>
    </row>
    <row r="100" spans="1:27" s="9" customFormat="1" ht="16.5">
      <c r="A100" s="97"/>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9"/>
    </row>
    <row r="101" spans="1:27" s="9" customFormat="1" ht="16.5">
      <c r="A101" s="97"/>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9"/>
    </row>
    <row r="102" spans="1:27" s="9" customFormat="1" ht="16.5">
      <c r="A102" s="97"/>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9"/>
    </row>
    <row r="103" spans="1:27" s="9" customFormat="1" ht="16.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9"/>
    </row>
    <row r="104" spans="1:27" s="9" customFormat="1" ht="16.5">
      <c r="A104" s="97"/>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9"/>
    </row>
    <row r="105" spans="1:27" s="9" customFormat="1" ht="16.5">
      <c r="A105" s="97"/>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9"/>
    </row>
    <row r="106" spans="1:27" s="9" customFormat="1" ht="16.5">
      <c r="A106" s="97"/>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9"/>
    </row>
    <row r="107" spans="1:27" s="9" customFormat="1" ht="16.5">
      <c r="A107" s="97"/>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9"/>
    </row>
    <row r="108" spans="1:27" s="9" customFormat="1" ht="16.5">
      <c r="A108" s="97"/>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9"/>
    </row>
    <row r="109" spans="1:27" s="9" customFormat="1" ht="16.5">
      <c r="A109" s="97"/>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9"/>
    </row>
    <row r="110" spans="1:27" s="9" customFormat="1" ht="16.5">
      <c r="A110" s="97"/>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9"/>
    </row>
    <row r="111" spans="1:27" s="9" customFormat="1" ht="16.5">
      <c r="A111" s="100"/>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2"/>
    </row>
    <row r="113" spans="1:3" s="3" customFormat="1">
      <c r="C113" s="106"/>
    </row>
    <row r="114" spans="1:3" s="3" customFormat="1" ht="14.25">
      <c r="A114" s="4" t="s">
        <v>109</v>
      </c>
      <c r="C114" s="106"/>
    </row>
  </sheetData>
  <sheetProtection password="80FE" sheet="1" objects="1" scenarios="1" selectLockedCells="1"/>
  <mergeCells count="45">
    <mergeCell ref="B3:D3"/>
    <mergeCell ref="G3:H3"/>
    <mergeCell ref="I3:L3"/>
    <mergeCell ref="B4:D4"/>
    <mergeCell ref="G4:H4"/>
    <mergeCell ref="I4:L4"/>
    <mergeCell ref="B5:D5"/>
    <mergeCell ref="B6:D6"/>
    <mergeCell ref="G6:H6"/>
    <mergeCell ref="I6:L6"/>
    <mergeCell ref="B7:D7"/>
    <mergeCell ref="G7:H7"/>
    <mergeCell ref="I7:L7"/>
    <mergeCell ref="G79:G86"/>
    <mergeCell ref="B8:D8"/>
    <mergeCell ref="A12:B12"/>
    <mergeCell ref="G12:I12"/>
    <mergeCell ref="A13:A38"/>
    <mergeCell ref="G13:G40"/>
    <mergeCell ref="H13:H17"/>
    <mergeCell ref="H18:H22"/>
    <mergeCell ref="H23:H27"/>
    <mergeCell ref="H28:H32"/>
    <mergeCell ref="H33:I33"/>
    <mergeCell ref="H34:I34"/>
    <mergeCell ref="H35:H37"/>
    <mergeCell ref="H38:H40"/>
    <mergeCell ref="G41:G55"/>
    <mergeCell ref="H41:H43"/>
    <mergeCell ref="A39:A47"/>
    <mergeCell ref="G87:G91"/>
    <mergeCell ref="H44:H45"/>
    <mergeCell ref="H46:H47"/>
    <mergeCell ref="H48:H49"/>
    <mergeCell ref="H50:H51"/>
    <mergeCell ref="H52:H53"/>
    <mergeCell ref="H54:H55"/>
    <mergeCell ref="G56:G78"/>
    <mergeCell ref="H56:I56"/>
    <mergeCell ref="H57:I57"/>
    <mergeCell ref="H58:I58"/>
    <mergeCell ref="H59:I59"/>
    <mergeCell ref="H60:I60"/>
    <mergeCell ref="H73:I73"/>
    <mergeCell ref="H76:I76"/>
  </mergeCells>
  <phoneticPr fontId="6"/>
  <dataValidations count="7">
    <dataValidation type="decimal" allowBlank="1" showInputMessage="1" showErrorMessage="1" error="業務経験年数以内で入力" sqref="J17:J45 J52:J91">
      <formula1>0</formula1>
      <formula2>$A$12</formula2>
    </dataValidation>
    <dataValidation type="decimal" allowBlank="1" showInputMessage="1" showErrorMessage="1" error="0~100%の範囲で入力" sqref="K17:K45 K52:K91">
      <formula1>0</formula1>
      <formula2>1</formula2>
    </dataValidation>
    <dataValidation type="decimal" allowBlank="1" showInputMessage="1" showErrorMessage="1" sqref="E7:F7">
      <formula1>0</formula1>
      <formula2>40</formula2>
    </dataValidation>
    <dataValidation type="date" allowBlank="1" showInputMessage="1" showErrorMessage="1" sqref="B8">
      <formula1>43344</formula1>
      <formula2>47848</formula2>
    </dataValidation>
    <dataValidation type="decimal" allowBlank="1" showInputMessage="1" showErrorMessage="1" promptTitle="必須入力" prompt="数字のみで入力してください" sqref="I7:L7">
      <formula1>0</formula1>
      <formula2>B7</formula2>
    </dataValidation>
    <dataValidation type="decimal" allowBlank="1" showInputMessage="1" showErrorMessage="1" promptTitle="必須入力" prompt="数字のみで入力してください" sqref="B7:D7">
      <formula1>0</formula1>
      <formula2>40</formula2>
    </dataValidation>
    <dataValidation type="list" allowBlank="1" showInputMessage="1" showErrorMessage="1" sqref="C13:C47">
      <formula1>"◎"</formula1>
    </dataValidation>
  </dataValidation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必須入力" prompt="ここで選択した業務で報告書を作成します">
          <x14:formula1>
            <xm:f>業務リスト!$A$1:$A$24</xm:f>
          </x14:formula1>
          <xm:sqref>B6:D6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F68"/>
  <sheetViews>
    <sheetView zoomScale="85" zoomScaleNormal="85" workbookViewId="0">
      <selection activeCell="C16" sqref="C16:C19"/>
    </sheetView>
  </sheetViews>
  <sheetFormatPr defaultColWidth="8.75" defaultRowHeight="11.25"/>
  <cols>
    <col min="1" max="1" width="44" style="131" customWidth="1"/>
    <col min="2" max="3" width="7.75" style="131" bestFit="1" customWidth="1"/>
    <col min="4" max="5" width="8.75" style="131"/>
    <col min="6" max="6" width="10.25" style="131" customWidth="1"/>
    <col min="7" max="8" width="8.5" style="131" bestFit="1" customWidth="1"/>
    <col min="9" max="9" width="8.25" style="131" bestFit="1" customWidth="1"/>
    <col min="10" max="16" width="7.75" style="131" bestFit="1" customWidth="1"/>
    <col min="17" max="16384" width="8.75" style="131"/>
  </cols>
  <sheetData>
    <row r="1" spans="1:32" ht="32.25">
      <c r="A1" s="129" t="s">
        <v>130</v>
      </c>
      <c r="B1" s="130" t="s">
        <v>206</v>
      </c>
    </row>
    <row r="4" spans="1:32" ht="24.6" customHeight="1">
      <c r="A4" s="80" t="s">
        <v>1</v>
      </c>
      <c r="B4" s="232"/>
      <c r="C4" s="233"/>
      <c r="D4" s="233"/>
      <c r="E4" s="233"/>
      <c r="F4" s="233"/>
      <c r="G4" s="234"/>
      <c r="H4" s="132"/>
      <c r="I4" s="235" t="s">
        <v>2</v>
      </c>
      <c r="J4" s="236"/>
      <c r="K4" s="237"/>
      <c r="L4" s="238"/>
      <c r="M4" s="239"/>
      <c r="N4" s="239"/>
      <c r="O4" s="239"/>
      <c r="P4" s="239"/>
      <c r="Q4" s="239"/>
      <c r="R4" s="239"/>
      <c r="S4" s="240"/>
    </row>
    <row r="5" spans="1:32" ht="24.6" customHeight="1">
      <c r="A5" s="80" t="s">
        <v>3</v>
      </c>
      <c r="B5" s="232"/>
      <c r="C5" s="233"/>
      <c r="D5" s="233"/>
      <c r="E5" s="233"/>
      <c r="F5" s="233"/>
      <c r="G5" s="234"/>
      <c r="H5" s="132"/>
      <c r="I5" s="235" t="s">
        <v>4</v>
      </c>
      <c r="J5" s="236"/>
      <c r="K5" s="237"/>
      <c r="L5" s="241"/>
      <c r="M5" s="242"/>
      <c r="N5" s="242"/>
      <c r="O5" s="242"/>
      <c r="P5" s="242"/>
      <c r="Q5" s="242"/>
      <c r="R5" s="242"/>
      <c r="S5" s="243"/>
    </row>
    <row r="6" spans="1:32" ht="26.45" customHeight="1">
      <c r="A6" s="80" t="s">
        <v>5</v>
      </c>
      <c r="B6" s="256"/>
      <c r="C6" s="257"/>
      <c r="D6" s="257"/>
      <c r="E6" s="257"/>
      <c r="F6" s="257"/>
      <c r="G6" s="258"/>
      <c r="H6" s="132"/>
      <c r="I6" s="81"/>
      <c r="J6" s="81"/>
      <c r="K6" s="81"/>
      <c r="L6" s="81"/>
      <c r="M6" s="81"/>
      <c r="N6" s="81"/>
      <c r="O6" s="81"/>
      <c r="P6" s="81"/>
      <c r="Q6" s="81"/>
      <c r="R6" s="81"/>
      <c r="S6" s="81"/>
    </row>
    <row r="7" spans="1:32" ht="26.45" customHeight="1">
      <c r="A7" s="80" t="s">
        <v>131</v>
      </c>
      <c r="B7" s="256"/>
      <c r="C7" s="257"/>
      <c r="D7" s="257"/>
      <c r="E7" s="257"/>
      <c r="F7" s="257"/>
      <c r="G7" s="258"/>
      <c r="H7" s="132"/>
      <c r="I7" s="235" t="s">
        <v>7</v>
      </c>
      <c r="J7" s="236"/>
      <c r="K7" s="237"/>
      <c r="L7" s="241"/>
      <c r="M7" s="242"/>
      <c r="N7" s="242"/>
      <c r="O7" s="242"/>
      <c r="P7" s="242"/>
      <c r="Q7" s="242"/>
      <c r="R7" s="242"/>
      <c r="S7" s="243"/>
    </row>
    <row r="8" spans="1:32" ht="28.5">
      <c r="A8" s="80" t="s">
        <v>8</v>
      </c>
      <c r="B8" s="244"/>
      <c r="C8" s="245"/>
      <c r="D8" s="245"/>
      <c r="E8" s="245"/>
      <c r="F8" s="245"/>
      <c r="G8" s="246"/>
      <c r="H8" s="132"/>
      <c r="I8" s="235" t="s">
        <v>9</v>
      </c>
      <c r="J8" s="236"/>
      <c r="K8" s="237"/>
      <c r="L8" s="247"/>
      <c r="M8" s="248"/>
      <c r="N8" s="248"/>
      <c r="O8" s="248"/>
      <c r="P8" s="248"/>
      <c r="Q8" s="248"/>
      <c r="R8" s="248"/>
      <c r="S8" s="249"/>
    </row>
    <row r="9" spans="1:32" ht="28.5">
      <c r="A9" s="80" t="s">
        <v>132</v>
      </c>
      <c r="B9" s="250"/>
      <c r="C9" s="251"/>
      <c r="D9" s="251"/>
      <c r="E9" s="251"/>
      <c r="F9" s="251"/>
      <c r="G9" s="252"/>
      <c r="H9" s="132"/>
      <c r="I9" s="132"/>
      <c r="J9" s="132"/>
      <c r="K9" s="132"/>
      <c r="L9" s="81"/>
      <c r="M9" s="81"/>
      <c r="N9" s="81"/>
      <c r="O9" s="81"/>
      <c r="P9" s="81"/>
      <c r="Q9" s="81"/>
      <c r="R9" s="81"/>
      <c r="S9" s="81"/>
      <c r="T9" s="10"/>
      <c r="U9" s="10"/>
      <c r="V9" s="10"/>
      <c r="W9" s="10"/>
      <c r="X9" s="10"/>
    </row>
    <row r="12" spans="1:32" s="138" customFormat="1" ht="24">
      <c r="A12" s="253"/>
      <c r="B12" s="254"/>
      <c r="C12" s="133"/>
      <c r="D12" s="133"/>
      <c r="E12" s="134" t="s">
        <v>133</v>
      </c>
      <c r="F12" s="135" t="s">
        <v>134</v>
      </c>
      <c r="G12" s="9"/>
      <c r="H12" s="136"/>
      <c r="I12" s="136"/>
      <c r="J12" s="136"/>
      <c r="K12" s="136"/>
      <c r="L12" s="137"/>
      <c r="M12" s="137"/>
      <c r="N12" s="137"/>
      <c r="O12" s="137"/>
      <c r="P12" s="136"/>
      <c r="Q12" s="136"/>
      <c r="R12" s="136"/>
      <c r="S12" s="9"/>
      <c r="T12" s="9"/>
      <c r="U12" s="9"/>
      <c r="V12" s="9"/>
      <c r="W12" s="9"/>
      <c r="X12" s="9"/>
      <c r="Y12" s="9"/>
      <c r="Z12" s="9"/>
      <c r="AA12" s="9"/>
      <c r="AB12" s="9"/>
      <c r="AC12" s="9"/>
      <c r="AD12" s="9"/>
      <c r="AE12" s="9"/>
      <c r="AF12" s="9"/>
    </row>
    <row r="13" spans="1:32" s="138" customFormat="1" ht="120" customHeight="1">
      <c r="A13" s="139"/>
      <c r="B13" s="140" t="s">
        <v>135</v>
      </c>
      <c r="C13" s="141" t="s">
        <v>136</v>
      </c>
      <c r="D13" s="142" t="s">
        <v>137</v>
      </c>
      <c r="E13" s="143"/>
      <c r="F13" s="144" t="s">
        <v>138</v>
      </c>
      <c r="G13" s="9"/>
      <c r="H13" s="145" t="s">
        <v>139</v>
      </c>
      <c r="I13" s="146" t="s">
        <v>140</v>
      </c>
      <c r="J13" s="145" t="s">
        <v>141</v>
      </c>
      <c r="K13" s="145" t="s">
        <v>142</v>
      </c>
      <c r="L13" s="147" t="s">
        <v>143</v>
      </c>
      <c r="M13" s="148" t="s">
        <v>144</v>
      </c>
      <c r="N13" s="147" t="s">
        <v>145</v>
      </c>
      <c r="O13" s="147" t="s">
        <v>146</v>
      </c>
      <c r="P13" s="146" t="s">
        <v>147</v>
      </c>
      <c r="Q13" s="145" t="s">
        <v>148</v>
      </c>
      <c r="R13" s="146" t="s">
        <v>147</v>
      </c>
    </row>
    <row r="14" spans="1:32" s="138" customFormat="1" ht="12">
      <c r="A14" s="149" t="s">
        <v>149</v>
      </c>
      <c r="B14" s="150"/>
      <c r="C14" s="170"/>
      <c r="D14" s="150">
        <f>IF(C14&gt;0,C14,B14)</f>
        <v>0</v>
      </c>
      <c r="E14" s="150"/>
      <c r="F14" s="151"/>
      <c r="G14" s="9"/>
      <c r="H14" s="152">
        <f>IF(E14=0,1,D14/E14)</f>
        <v>1</v>
      </c>
      <c r="I14" s="152">
        <f>IF(F14="★",D14/E14,-1)</f>
        <v>-1</v>
      </c>
      <c r="J14" s="153">
        <f>IF(I14&lt;0,0,LOOKUP(I14,$O$14:$O$34,$P$14:$P$34))</f>
        <v>0</v>
      </c>
      <c r="K14" s="152">
        <f>IF(E14=0,1,D14/E14+J14)</f>
        <v>1</v>
      </c>
      <c r="L14" s="152">
        <f>IF(E14=0,1,IF(I14&lt;0,H14/LOOKUP((D14/E14),Q$14:Q$34,R$14:R$34),K14))</f>
        <v>1</v>
      </c>
      <c r="M14" s="153" t="str">
        <f>IF(F14="★",H14,"")</f>
        <v/>
      </c>
      <c r="N14" s="153">
        <f>IF(F14="★",H14,IF(H14&gt;1,1,H14))</f>
        <v>1</v>
      </c>
      <c r="O14" s="153">
        <v>0</v>
      </c>
      <c r="P14" s="153">
        <v>-0.5</v>
      </c>
      <c r="Q14" s="153">
        <v>0</v>
      </c>
      <c r="R14" s="153">
        <v>1</v>
      </c>
    </row>
    <row r="15" spans="1:32" s="138" customFormat="1" ht="12">
      <c r="A15" s="149" t="s">
        <v>150</v>
      </c>
      <c r="B15" s="150"/>
      <c r="C15" s="170"/>
      <c r="D15" s="150">
        <f t="shared" ref="D15:D36" si="0">IF(C15&gt;0,C15,B15)</f>
        <v>0</v>
      </c>
      <c r="E15" s="150"/>
      <c r="F15" s="151"/>
      <c r="G15" s="9"/>
      <c r="H15" s="152">
        <f t="shared" ref="H15:H36" si="1">IF(E15=0,1,D15/E15)</f>
        <v>1</v>
      </c>
      <c r="I15" s="152">
        <f t="shared" ref="I15:I36" si="2">IF(F15="★",D15/E15,-1)</f>
        <v>-1</v>
      </c>
      <c r="J15" s="153">
        <f t="shared" ref="J15:J36" si="3">IF(I15&lt;0,0,LOOKUP(I15,$O$14:$O$34,$P$14:$P$34))</f>
        <v>0</v>
      </c>
      <c r="K15" s="152">
        <f t="shared" ref="K15:K36" si="4">IF(E15=0,1,D15/E15+J15)</f>
        <v>1</v>
      </c>
      <c r="L15" s="152">
        <f t="shared" ref="L15:L36" si="5">IF(E15=0,1,IF(I15&lt;0,H15/LOOKUP((D15/E15),Q$14:Q$34,R$14:R$34),K15))</f>
        <v>1</v>
      </c>
      <c r="M15" s="153" t="str">
        <f t="shared" ref="M15:M36" si="6">IF(F15="★",H15,"")</f>
        <v/>
      </c>
      <c r="N15" s="153">
        <f t="shared" ref="N15:N36" si="7">IF(F15="★",H15,IF(H15&gt;1,1,H15))</f>
        <v>1</v>
      </c>
      <c r="O15" s="153">
        <v>0.1</v>
      </c>
      <c r="P15" s="153">
        <v>-0.45</v>
      </c>
      <c r="Q15" s="153">
        <v>0.1</v>
      </c>
      <c r="R15" s="153">
        <v>1</v>
      </c>
    </row>
    <row r="16" spans="1:32" s="138" customFormat="1" ht="12">
      <c r="A16" s="149" t="s">
        <v>151</v>
      </c>
      <c r="B16" s="150"/>
      <c r="C16" s="170"/>
      <c r="D16" s="150">
        <f t="shared" si="0"/>
        <v>0</v>
      </c>
      <c r="E16" s="150"/>
      <c r="F16" s="151"/>
      <c r="G16" s="9"/>
      <c r="H16" s="152">
        <f t="shared" si="1"/>
        <v>1</v>
      </c>
      <c r="I16" s="152">
        <f t="shared" si="2"/>
        <v>-1</v>
      </c>
      <c r="J16" s="153">
        <f>IF(I16&lt;0,0,LOOKUP(I16,$O$14:$O$34,$P$14:$P$34))</f>
        <v>0</v>
      </c>
      <c r="K16" s="152">
        <f t="shared" si="4"/>
        <v>1</v>
      </c>
      <c r="L16" s="152">
        <f t="shared" si="5"/>
        <v>1</v>
      </c>
      <c r="M16" s="153" t="str">
        <f t="shared" si="6"/>
        <v/>
      </c>
      <c r="N16" s="153">
        <f t="shared" si="7"/>
        <v>1</v>
      </c>
      <c r="O16" s="153">
        <v>0.2</v>
      </c>
      <c r="P16" s="153">
        <v>-0.4</v>
      </c>
      <c r="Q16" s="153">
        <v>0.2</v>
      </c>
      <c r="R16" s="153">
        <v>1</v>
      </c>
    </row>
    <row r="17" spans="1:18" s="138" customFormat="1" ht="12">
      <c r="A17" s="149" t="s">
        <v>152</v>
      </c>
      <c r="B17" s="150"/>
      <c r="C17" s="170"/>
      <c r="D17" s="150">
        <f t="shared" si="0"/>
        <v>0</v>
      </c>
      <c r="E17" s="150"/>
      <c r="F17" s="151"/>
      <c r="G17" s="9"/>
      <c r="H17" s="152">
        <f t="shared" si="1"/>
        <v>1</v>
      </c>
      <c r="I17" s="152">
        <f t="shared" si="2"/>
        <v>-1</v>
      </c>
      <c r="J17" s="153">
        <f t="shared" si="3"/>
        <v>0</v>
      </c>
      <c r="K17" s="152">
        <f t="shared" si="4"/>
        <v>1</v>
      </c>
      <c r="L17" s="152">
        <f t="shared" si="5"/>
        <v>1</v>
      </c>
      <c r="M17" s="153" t="str">
        <f t="shared" si="6"/>
        <v/>
      </c>
      <c r="N17" s="153">
        <f t="shared" si="7"/>
        <v>1</v>
      </c>
      <c r="O17" s="153">
        <v>0.3</v>
      </c>
      <c r="P17" s="153">
        <v>-0.35</v>
      </c>
      <c r="Q17" s="153">
        <v>0.3</v>
      </c>
      <c r="R17" s="153">
        <v>1</v>
      </c>
    </row>
    <row r="18" spans="1:18" s="138" customFormat="1" ht="12">
      <c r="A18" s="149" t="s">
        <v>153</v>
      </c>
      <c r="B18" s="150"/>
      <c r="C18" s="170"/>
      <c r="D18" s="150">
        <f t="shared" si="0"/>
        <v>0</v>
      </c>
      <c r="E18" s="150"/>
      <c r="F18" s="151"/>
      <c r="G18" s="9"/>
      <c r="H18" s="152">
        <f t="shared" si="1"/>
        <v>1</v>
      </c>
      <c r="I18" s="152">
        <f t="shared" si="2"/>
        <v>-1</v>
      </c>
      <c r="J18" s="153">
        <f t="shared" si="3"/>
        <v>0</v>
      </c>
      <c r="K18" s="152">
        <f t="shared" si="4"/>
        <v>1</v>
      </c>
      <c r="L18" s="152">
        <f t="shared" si="5"/>
        <v>1</v>
      </c>
      <c r="M18" s="153" t="str">
        <f t="shared" si="6"/>
        <v/>
      </c>
      <c r="N18" s="153">
        <f t="shared" si="7"/>
        <v>1</v>
      </c>
      <c r="O18" s="153">
        <v>0.4</v>
      </c>
      <c r="P18" s="153">
        <v>-0.3</v>
      </c>
      <c r="Q18" s="153">
        <v>0.4</v>
      </c>
      <c r="R18" s="153">
        <v>1</v>
      </c>
    </row>
    <row r="19" spans="1:18" s="138" customFormat="1" ht="12">
      <c r="A19" s="149" t="s">
        <v>154</v>
      </c>
      <c r="B19" s="150"/>
      <c r="C19" s="170"/>
      <c r="D19" s="150">
        <f t="shared" si="0"/>
        <v>0</v>
      </c>
      <c r="E19" s="150"/>
      <c r="F19" s="151"/>
      <c r="G19" s="9"/>
      <c r="H19" s="152">
        <f t="shared" si="1"/>
        <v>1</v>
      </c>
      <c r="I19" s="152">
        <f t="shared" si="2"/>
        <v>-1</v>
      </c>
      <c r="J19" s="153">
        <f t="shared" si="3"/>
        <v>0</v>
      </c>
      <c r="K19" s="152">
        <f t="shared" si="4"/>
        <v>1</v>
      </c>
      <c r="L19" s="152">
        <f t="shared" si="5"/>
        <v>1</v>
      </c>
      <c r="M19" s="153" t="str">
        <f t="shared" si="6"/>
        <v/>
      </c>
      <c r="N19" s="153">
        <f t="shared" si="7"/>
        <v>1</v>
      </c>
      <c r="O19" s="153">
        <v>0.5</v>
      </c>
      <c r="P19" s="153">
        <v>-0.25</v>
      </c>
      <c r="Q19" s="153">
        <v>0.5</v>
      </c>
      <c r="R19" s="153">
        <v>1</v>
      </c>
    </row>
    <row r="20" spans="1:18" s="138" customFormat="1" ht="12">
      <c r="A20" s="149" t="s">
        <v>155</v>
      </c>
      <c r="B20" s="150"/>
      <c r="C20" s="170"/>
      <c r="D20" s="150">
        <f t="shared" si="0"/>
        <v>0</v>
      </c>
      <c r="E20" s="150"/>
      <c r="F20" s="151"/>
      <c r="G20" s="9"/>
      <c r="H20" s="152">
        <f t="shared" si="1"/>
        <v>1</v>
      </c>
      <c r="I20" s="152">
        <f t="shared" si="2"/>
        <v>-1</v>
      </c>
      <c r="J20" s="153">
        <f t="shared" si="3"/>
        <v>0</v>
      </c>
      <c r="K20" s="152">
        <f t="shared" si="4"/>
        <v>1</v>
      </c>
      <c r="L20" s="152">
        <f t="shared" si="5"/>
        <v>1</v>
      </c>
      <c r="M20" s="153" t="str">
        <f t="shared" si="6"/>
        <v/>
      </c>
      <c r="N20" s="153">
        <f t="shared" si="7"/>
        <v>1</v>
      </c>
      <c r="O20" s="153">
        <v>0.6</v>
      </c>
      <c r="P20" s="153">
        <v>-0.2</v>
      </c>
      <c r="Q20" s="153">
        <v>0.6</v>
      </c>
      <c r="R20" s="153">
        <v>1</v>
      </c>
    </row>
    <row r="21" spans="1:18" s="138" customFormat="1" ht="12">
      <c r="A21" s="154" t="s">
        <v>156</v>
      </c>
      <c r="B21" s="150"/>
      <c r="C21" s="170"/>
      <c r="D21" s="150">
        <f t="shared" si="0"/>
        <v>0</v>
      </c>
      <c r="E21" s="150"/>
      <c r="F21" s="151"/>
      <c r="G21" s="9"/>
      <c r="H21" s="152">
        <f t="shared" si="1"/>
        <v>1</v>
      </c>
      <c r="I21" s="152">
        <f t="shared" si="2"/>
        <v>-1</v>
      </c>
      <c r="J21" s="153">
        <f t="shared" si="3"/>
        <v>0</v>
      </c>
      <c r="K21" s="152">
        <f t="shared" si="4"/>
        <v>1</v>
      </c>
      <c r="L21" s="152">
        <f t="shared" si="5"/>
        <v>1</v>
      </c>
      <c r="M21" s="153" t="str">
        <f t="shared" si="6"/>
        <v/>
      </c>
      <c r="N21" s="153">
        <f t="shared" si="7"/>
        <v>1</v>
      </c>
      <c r="O21" s="153">
        <v>0.7</v>
      </c>
      <c r="P21" s="153">
        <v>-0.15</v>
      </c>
      <c r="Q21" s="153">
        <v>0.7</v>
      </c>
      <c r="R21" s="153">
        <v>1</v>
      </c>
    </row>
    <row r="22" spans="1:18" s="138" customFormat="1" ht="12">
      <c r="A22" s="154" t="s">
        <v>157</v>
      </c>
      <c r="B22" s="150"/>
      <c r="C22" s="170"/>
      <c r="D22" s="150">
        <f t="shared" si="0"/>
        <v>0</v>
      </c>
      <c r="E22" s="150"/>
      <c r="F22" s="151"/>
      <c r="G22" s="9"/>
      <c r="H22" s="152">
        <f t="shared" si="1"/>
        <v>1</v>
      </c>
      <c r="I22" s="152">
        <f t="shared" si="2"/>
        <v>-1</v>
      </c>
      <c r="J22" s="153">
        <f t="shared" si="3"/>
        <v>0</v>
      </c>
      <c r="K22" s="152">
        <f t="shared" si="4"/>
        <v>1</v>
      </c>
      <c r="L22" s="152">
        <f t="shared" si="5"/>
        <v>1</v>
      </c>
      <c r="M22" s="153" t="str">
        <f t="shared" si="6"/>
        <v/>
      </c>
      <c r="N22" s="153">
        <f t="shared" si="7"/>
        <v>1</v>
      </c>
      <c r="O22" s="153">
        <v>0.8</v>
      </c>
      <c r="P22" s="153">
        <v>-0.1</v>
      </c>
      <c r="Q22" s="153">
        <v>0.8</v>
      </c>
      <c r="R22" s="153">
        <v>1</v>
      </c>
    </row>
    <row r="23" spans="1:18" s="138" customFormat="1" ht="12">
      <c r="A23" s="154" t="s">
        <v>158</v>
      </c>
      <c r="B23" s="150"/>
      <c r="C23" s="170"/>
      <c r="D23" s="150">
        <f t="shared" si="0"/>
        <v>0</v>
      </c>
      <c r="E23" s="150"/>
      <c r="F23" s="151"/>
      <c r="G23" s="9"/>
      <c r="H23" s="152">
        <f t="shared" si="1"/>
        <v>1</v>
      </c>
      <c r="I23" s="152">
        <f t="shared" si="2"/>
        <v>-1</v>
      </c>
      <c r="J23" s="153">
        <f t="shared" si="3"/>
        <v>0</v>
      </c>
      <c r="K23" s="152">
        <f t="shared" si="4"/>
        <v>1</v>
      </c>
      <c r="L23" s="152">
        <f t="shared" si="5"/>
        <v>1</v>
      </c>
      <c r="M23" s="153" t="str">
        <f t="shared" si="6"/>
        <v/>
      </c>
      <c r="N23" s="153">
        <f t="shared" si="7"/>
        <v>1</v>
      </c>
      <c r="O23" s="153">
        <v>0.9</v>
      </c>
      <c r="P23" s="153">
        <v>-0.05</v>
      </c>
      <c r="Q23" s="153">
        <v>0.9</v>
      </c>
      <c r="R23" s="153">
        <v>1</v>
      </c>
    </row>
    <row r="24" spans="1:18" s="138" customFormat="1" ht="12">
      <c r="A24" s="154" t="s">
        <v>159</v>
      </c>
      <c r="B24" s="150"/>
      <c r="C24" s="170"/>
      <c r="D24" s="150">
        <f t="shared" si="0"/>
        <v>0</v>
      </c>
      <c r="E24" s="150"/>
      <c r="F24" s="151"/>
      <c r="G24" s="9"/>
      <c r="H24" s="152">
        <f t="shared" si="1"/>
        <v>1</v>
      </c>
      <c r="I24" s="152">
        <f t="shared" si="2"/>
        <v>-1</v>
      </c>
      <c r="J24" s="153">
        <f t="shared" si="3"/>
        <v>0</v>
      </c>
      <c r="K24" s="152">
        <f t="shared" si="4"/>
        <v>1</v>
      </c>
      <c r="L24" s="152">
        <f t="shared" si="5"/>
        <v>1</v>
      </c>
      <c r="M24" s="153" t="str">
        <f t="shared" si="6"/>
        <v/>
      </c>
      <c r="N24" s="153">
        <f t="shared" si="7"/>
        <v>1</v>
      </c>
      <c r="O24" s="153">
        <v>1</v>
      </c>
      <c r="P24" s="153">
        <v>0</v>
      </c>
      <c r="Q24" s="153">
        <v>1</v>
      </c>
      <c r="R24" s="153">
        <v>1</v>
      </c>
    </row>
    <row r="25" spans="1:18" s="138" customFormat="1" ht="12">
      <c r="A25" s="154" t="s">
        <v>160</v>
      </c>
      <c r="B25" s="150"/>
      <c r="C25" s="170"/>
      <c r="D25" s="150">
        <f t="shared" si="0"/>
        <v>0</v>
      </c>
      <c r="E25" s="150"/>
      <c r="F25" s="151"/>
      <c r="G25" s="9"/>
      <c r="H25" s="152">
        <f t="shared" si="1"/>
        <v>1</v>
      </c>
      <c r="I25" s="152">
        <f t="shared" si="2"/>
        <v>-1</v>
      </c>
      <c r="J25" s="153">
        <f t="shared" si="3"/>
        <v>0</v>
      </c>
      <c r="K25" s="152">
        <f t="shared" si="4"/>
        <v>1</v>
      </c>
      <c r="L25" s="152">
        <f t="shared" si="5"/>
        <v>1</v>
      </c>
      <c r="M25" s="153" t="str">
        <f t="shared" si="6"/>
        <v/>
      </c>
      <c r="N25" s="153">
        <f t="shared" si="7"/>
        <v>1</v>
      </c>
      <c r="O25" s="153">
        <v>1.1000000000000001</v>
      </c>
      <c r="P25" s="153">
        <v>1.05</v>
      </c>
      <c r="Q25" s="153">
        <v>1.1000000000000001</v>
      </c>
      <c r="R25" s="153">
        <v>1</v>
      </c>
    </row>
    <row r="26" spans="1:18" s="138" customFormat="1" ht="12">
      <c r="A26" s="154" t="s">
        <v>161</v>
      </c>
      <c r="B26" s="150"/>
      <c r="C26" s="170"/>
      <c r="D26" s="150">
        <f t="shared" si="0"/>
        <v>0</v>
      </c>
      <c r="E26" s="150"/>
      <c r="F26" s="151"/>
      <c r="G26" s="9"/>
      <c r="H26" s="152">
        <f t="shared" si="1"/>
        <v>1</v>
      </c>
      <c r="I26" s="152">
        <f t="shared" si="2"/>
        <v>-1</v>
      </c>
      <c r="J26" s="153">
        <f t="shared" si="3"/>
        <v>0</v>
      </c>
      <c r="K26" s="152">
        <f t="shared" si="4"/>
        <v>1</v>
      </c>
      <c r="L26" s="152">
        <f t="shared" si="5"/>
        <v>1</v>
      </c>
      <c r="M26" s="153" t="str">
        <f t="shared" si="6"/>
        <v/>
      </c>
      <c r="N26" s="153">
        <f t="shared" si="7"/>
        <v>1</v>
      </c>
      <c r="O26" s="153">
        <v>1.2</v>
      </c>
      <c r="P26" s="153">
        <v>1.1000000000000001</v>
      </c>
      <c r="Q26" s="153">
        <v>1.2</v>
      </c>
      <c r="R26" s="153">
        <v>1.1000000000000001</v>
      </c>
    </row>
    <row r="27" spans="1:18" s="138" customFormat="1" ht="12">
      <c r="A27" s="154" t="s">
        <v>162</v>
      </c>
      <c r="B27" s="150"/>
      <c r="C27" s="170"/>
      <c r="D27" s="150">
        <f t="shared" si="0"/>
        <v>0</v>
      </c>
      <c r="E27" s="150"/>
      <c r="F27" s="151"/>
      <c r="G27" s="9"/>
      <c r="H27" s="152">
        <f t="shared" si="1"/>
        <v>1</v>
      </c>
      <c r="I27" s="152">
        <f t="shared" si="2"/>
        <v>-1</v>
      </c>
      <c r="J27" s="153">
        <f t="shared" si="3"/>
        <v>0</v>
      </c>
      <c r="K27" s="152">
        <f t="shared" si="4"/>
        <v>1</v>
      </c>
      <c r="L27" s="152">
        <f t="shared" si="5"/>
        <v>1</v>
      </c>
      <c r="M27" s="153" t="str">
        <f t="shared" si="6"/>
        <v/>
      </c>
      <c r="N27" s="153">
        <f t="shared" si="7"/>
        <v>1</v>
      </c>
      <c r="O27" s="153">
        <v>1.3</v>
      </c>
      <c r="P27" s="153">
        <v>1.1499999999999999</v>
      </c>
      <c r="Q27" s="153">
        <v>1.3</v>
      </c>
      <c r="R27" s="153">
        <v>1.2</v>
      </c>
    </row>
    <row r="28" spans="1:18" s="138" customFormat="1" ht="12">
      <c r="A28" s="154" t="s">
        <v>163</v>
      </c>
      <c r="B28" s="150"/>
      <c r="C28" s="170"/>
      <c r="D28" s="150">
        <f t="shared" si="0"/>
        <v>0</v>
      </c>
      <c r="E28" s="150"/>
      <c r="F28" s="151"/>
      <c r="G28" s="9"/>
      <c r="H28" s="152">
        <f t="shared" si="1"/>
        <v>1</v>
      </c>
      <c r="I28" s="152">
        <f t="shared" si="2"/>
        <v>-1</v>
      </c>
      <c r="J28" s="153">
        <f t="shared" si="3"/>
        <v>0</v>
      </c>
      <c r="K28" s="152">
        <f t="shared" si="4"/>
        <v>1</v>
      </c>
      <c r="L28" s="152">
        <f t="shared" si="5"/>
        <v>1</v>
      </c>
      <c r="M28" s="153" t="str">
        <f t="shared" si="6"/>
        <v/>
      </c>
      <c r="N28" s="153">
        <f t="shared" si="7"/>
        <v>1</v>
      </c>
      <c r="O28" s="153">
        <v>1.4</v>
      </c>
      <c r="P28" s="153">
        <v>1.2</v>
      </c>
      <c r="Q28" s="153">
        <v>1.4</v>
      </c>
      <c r="R28" s="153">
        <v>1.3</v>
      </c>
    </row>
    <row r="29" spans="1:18" s="138" customFormat="1" ht="12">
      <c r="A29" s="155" t="s">
        <v>164</v>
      </c>
      <c r="B29" s="150"/>
      <c r="C29" s="170"/>
      <c r="D29" s="150">
        <f t="shared" si="0"/>
        <v>0</v>
      </c>
      <c r="E29" s="150"/>
      <c r="F29" s="151"/>
      <c r="G29" s="9"/>
      <c r="H29" s="152">
        <f t="shared" si="1"/>
        <v>1</v>
      </c>
      <c r="I29" s="152">
        <f t="shared" si="2"/>
        <v>-1</v>
      </c>
      <c r="J29" s="153">
        <f t="shared" si="3"/>
        <v>0</v>
      </c>
      <c r="K29" s="152">
        <f t="shared" si="4"/>
        <v>1</v>
      </c>
      <c r="L29" s="152">
        <f t="shared" si="5"/>
        <v>1</v>
      </c>
      <c r="M29" s="153" t="str">
        <f t="shared" si="6"/>
        <v/>
      </c>
      <c r="N29" s="153">
        <f t="shared" si="7"/>
        <v>1</v>
      </c>
      <c r="O29" s="153">
        <v>1.5</v>
      </c>
      <c r="P29" s="153">
        <v>1.25</v>
      </c>
      <c r="Q29" s="153">
        <v>1.5</v>
      </c>
      <c r="R29" s="153">
        <v>1.4</v>
      </c>
    </row>
    <row r="30" spans="1:18" s="138" customFormat="1" ht="12">
      <c r="A30" s="155" t="s">
        <v>165</v>
      </c>
      <c r="B30" s="150"/>
      <c r="C30" s="170"/>
      <c r="D30" s="150">
        <f t="shared" si="0"/>
        <v>0</v>
      </c>
      <c r="E30" s="150"/>
      <c r="F30" s="151"/>
      <c r="G30" s="9"/>
      <c r="H30" s="152">
        <f t="shared" si="1"/>
        <v>1</v>
      </c>
      <c r="I30" s="152">
        <f t="shared" si="2"/>
        <v>-1</v>
      </c>
      <c r="J30" s="153">
        <f t="shared" si="3"/>
        <v>0</v>
      </c>
      <c r="K30" s="152">
        <f t="shared" si="4"/>
        <v>1</v>
      </c>
      <c r="L30" s="152">
        <f t="shared" si="5"/>
        <v>1</v>
      </c>
      <c r="M30" s="153" t="str">
        <f t="shared" si="6"/>
        <v/>
      </c>
      <c r="N30" s="153">
        <f t="shared" si="7"/>
        <v>1</v>
      </c>
      <c r="O30" s="153">
        <v>1.6</v>
      </c>
      <c r="P30" s="153">
        <v>1.3</v>
      </c>
      <c r="Q30" s="153">
        <v>1.6</v>
      </c>
      <c r="R30" s="153">
        <v>1.5</v>
      </c>
    </row>
    <row r="31" spans="1:18" s="138" customFormat="1" ht="12">
      <c r="A31" s="155" t="s">
        <v>166</v>
      </c>
      <c r="B31" s="150"/>
      <c r="C31" s="170"/>
      <c r="D31" s="150">
        <f t="shared" si="0"/>
        <v>0</v>
      </c>
      <c r="E31" s="150"/>
      <c r="F31" s="151"/>
      <c r="G31" s="9"/>
      <c r="H31" s="152">
        <f t="shared" si="1"/>
        <v>1</v>
      </c>
      <c r="I31" s="152">
        <f t="shared" si="2"/>
        <v>-1</v>
      </c>
      <c r="J31" s="153">
        <f t="shared" si="3"/>
        <v>0</v>
      </c>
      <c r="K31" s="152">
        <f t="shared" si="4"/>
        <v>1</v>
      </c>
      <c r="L31" s="152">
        <f t="shared" si="5"/>
        <v>1</v>
      </c>
      <c r="M31" s="153" t="str">
        <f t="shared" si="6"/>
        <v/>
      </c>
      <c r="N31" s="153">
        <f t="shared" si="7"/>
        <v>1</v>
      </c>
      <c r="O31" s="153">
        <v>1.7</v>
      </c>
      <c r="P31" s="153">
        <v>1.35</v>
      </c>
      <c r="Q31" s="153">
        <v>1.7</v>
      </c>
      <c r="R31" s="153">
        <v>1.6</v>
      </c>
    </row>
    <row r="32" spans="1:18" s="138" customFormat="1" ht="12">
      <c r="A32" s="155" t="s">
        <v>167</v>
      </c>
      <c r="B32" s="150"/>
      <c r="C32" s="170"/>
      <c r="D32" s="150">
        <f t="shared" si="0"/>
        <v>0</v>
      </c>
      <c r="E32" s="150"/>
      <c r="F32" s="151"/>
      <c r="G32" s="9"/>
      <c r="H32" s="152">
        <f t="shared" si="1"/>
        <v>1</v>
      </c>
      <c r="I32" s="152">
        <f t="shared" si="2"/>
        <v>-1</v>
      </c>
      <c r="J32" s="153">
        <f t="shared" si="3"/>
        <v>0</v>
      </c>
      <c r="K32" s="152">
        <f t="shared" si="4"/>
        <v>1</v>
      </c>
      <c r="L32" s="152">
        <f t="shared" si="5"/>
        <v>1</v>
      </c>
      <c r="M32" s="153" t="str">
        <f t="shared" si="6"/>
        <v/>
      </c>
      <c r="N32" s="153">
        <f t="shared" si="7"/>
        <v>1</v>
      </c>
      <c r="O32" s="153">
        <v>1.8</v>
      </c>
      <c r="P32" s="153">
        <v>1.4</v>
      </c>
      <c r="Q32" s="153">
        <v>1.8</v>
      </c>
      <c r="R32" s="153">
        <v>1.7</v>
      </c>
    </row>
    <row r="33" spans="1:28" s="138" customFormat="1" ht="12">
      <c r="A33" s="155" t="s">
        <v>168</v>
      </c>
      <c r="B33" s="150"/>
      <c r="C33" s="170"/>
      <c r="D33" s="150">
        <f t="shared" si="0"/>
        <v>0</v>
      </c>
      <c r="E33" s="150"/>
      <c r="F33" s="151"/>
      <c r="G33" s="9"/>
      <c r="H33" s="152">
        <f t="shared" si="1"/>
        <v>1</v>
      </c>
      <c r="I33" s="152">
        <f t="shared" si="2"/>
        <v>-1</v>
      </c>
      <c r="J33" s="153">
        <f t="shared" si="3"/>
        <v>0</v>
      </c>
      <c r="K33" s="152">
        <f t="shared" si="4"/>
        <v>1</v>
      </c>
      <c r="L33" s="152">
        <f t="shared" si="5"/>
        <v>1</v>
      </c>
      <c r="M33" s="153" t="str">
        <f t="shared" si="6"/>
        <v/>
      </c>
      <c r="N33" s="153">
        <f t="shared" si="7"/>
        <v>1</v>
      </c>
      <c r="O33" s="153">
        <v>1.9</v>
      </c>
      <c r="P33" s="153">
        <v>1.45</v>
      </c>
      <c r="Q33" s="153">
        <v>1.9</v>
      </c>
      <c r="R33" s="153">
        <v>1.8</v>
      </c>
    </row>
    <row r="34" spans="1:28" s="138" customFormat="1" ht="12">
      <c r="A34" s="155" t="s">
        <v>169</v>
      </c>
      <c r="B34" s="150"/>
      <c r="C34" s="170"/>
      <c r="D34" s="150">
        <f t="shared" si="0"/>
        <v>0</v>
      </c>
      <c r="E34" s="150"/>
      <c r="F34" s="151"/>
      <c r="G34" s="9"/>
      <c r="H34" s="152">
        <f t="shared" si="1"/>
        <v>1</v>
      </c>
      <c r="I34" s="152">
        <f t="shared" si="2"/>
        <v>-1</v>
      </c>
      <c r="J34" s="153">
        <f t="shared" si="3"/>
        <v>0</v>
      </c>
      <c r="K34" s="152">
        <f t="shared" si="4"/>
        <v>1</v>
      </c>
      <c r="L34" s="152">
        <f t="shared" si="5"/>
        <v>1</v>
      </c>
      <c r="M34" s="153" t="str">
        <f t="shared" si="6"/>
        <v/>
      </c>
      <c r="N34" s="153">
        <f t="shared" si="7"/>
        <v>1</v>
      </c>
      <c r="O34" s="153">
        <v>2</v>
      </c>
      <c r="P34" s="153">
        <v>1.5</v>
      </c>
      <c r="Q34" s="153">
        <v>2</v>
      </c>
      <c r="R34" s="153">
        <v>1.9</v>
      </c>
    </row>
    <row r="35" spans="1:28" s="138" customFormat="1" ht="12">
      <c r="A35" s="155" t="s">
        <v>170</v>
      </c>
      <c r="B35" s="150"/>
      <c r="C35" s="170"/>
      <c r="D35" s="150">
        <f t="shared" si="0"/>
        <v>0</v>
      </c>
      <c r="E35" s="150"/>
      <c r="F35" s="151"/>
      <c r="G35" s="9"/>
      <c r="H35" s="152">
        <f t="shared" si="1"/>
        <v>1</v>
      </c>
      <c r="I35" s="152">
        <f t="shared" si="2"/>
        <v>-1</v>
      </c>
      <c r="J35" s="153">
        <f t="shared" si="3"/>
        <v>0</v>
      </c>
      <c r="K35" s="152">
        <f t="shared" si="4"/>
        <v>1</v>
      </c>
      <c r="L35" s="152">
        <f t="shared" si="5"/>
        <v>1</v>
      </c>
      <c r="M35" s="153" t="str">
        <f t="shared" si="6"/>
        <v/>
      </c>
      <c r="N35" s="153">
        <f t="shared" si="7"/>
        <v>1</v>
      </c>
      <c r="O35" s="153"/>
      <c r="P35" s="153"/>
      <c r="Q35" s="153"/>
      <c r="R35" s="153"/>
    </row>
    <row r="36" spans="1:28" s="138" customFormat="1" ht="16.350000000000001" customHeight="1">
      <c r="A36" s="96" t="s">
        <v>171</v>
      </c>
      <c r="B36" s="156"/>
      <c r="C36" s="170"/>
      <c r="D36" s="150">
        <f t="shared" si="0"/>
        <v>0</v>
      </c>
      <c r="E36" s="150"/>
      <c r="F36" s="151"/>
      <c r="G36" s="9"/>
      <c r="H36" s="152">
        <f t="shared" si="1"/>
        <v>1</v>
      </c>
      <c r="I36" s="152">
        <f t="shared" si="2"/>
        <v>-1</v>
      </c>
      <c r="J36" s="153">
        <f t="shared" si="3"/>
        <v>0</v>
      </c>
      <c r="K36" s="152">
        <f t="shared" si="4"/>
        <v>1</v>
      </c>
      <c r="L36" s="152">
        <f t="shared" si="5"/>
        <v>1</v>
      </c>
      <c r="M36" s="153" t="str">
        <f t="shared" si="6"/>
        <v/>
      </c>
      <c r="N36" s="153">
        <f t="shared" si="7"/>
        <v>1</v>
      </c>
      <c r="O36" s="153"/>
      <c r="P36" s="153"/>
      <c r="Q36" s="153"/>
      <c r="R36" s="153"/>
    </row>
    <row r="37" spans="1:28" s="138" customFormat="1" ht="26.45" customHeight="1">
      <c r="A37" s="157" t="s">
        <v>178</v>
      </c>
      <c r="B37" s="158">
        <f>SUM(B14:B36)</f>
        <v>0</v>
      </c>
      <c r="C37" s="159"/>
      <c r="D37" s="158">
        <f>SUM(D14:D36)</f>
        <v>0</v>
      </c>
      <c r="E37" s="159"/>
      <c r="F37" s="159"/>
      <c r="G37" s="9"/>
      <c r="H37" s="136"/>
      <c r="I37" s="136"/>
      <c r="J37" s="136"/>
      <c r="K37" s="136"/>
      <c r="L37" s="160"/>
      <c r="M37" s="160"/>
      <c r="N37" s="160"/>
      <c r="O37" s="160"/>
      <c r="P37" s="160"/>
      <c r="Q37" s="160"/>
      <c r="R37" s="160"/>
    </row>
    <row r="38" spans="1:28" s="138" customFormat="1" ht="28.5">
      <c r="A38" s="157" t="s">
        <v>172</v>
      </c>
      <c r="B38" s="255">
        <f>IF($H$41&lt;1,H38,M38/$H$41)</f>
        <v>1</v>
      </c>
      <c r="C38" s="255"/>
      <c r="D38" s="161"/>
      <c r="E38" s="9"/>
      <c r="F38" s="9"/>
      <c r="G38" s="9"/>
      <c r="H38" s="162">
        <f>AVERAGE(H14:H35)</f>
        <v>1</v>
      </c>
      <c r="J38" s="162">
        <f>SUM(J14:J35)</f>
        <v>0</v>
      </c>
      <c r="K38" s="162">
        <f>AVERAGE(K14:K35)</f>
        <v>1</v>
      </c>
      <c r="L38" s="162">
        <f>AVERAGE(L14:L35)</f>
        <v>1</v>
      </c>
      <c r="M38" s="163">
        <f>SUM(M14:M35)</f>
        <v>0</v>
      </c>
      <c r="N38" s="163">
        <f>AVERAGE(N14:N35)</f>
        <v>1</v>
      </c>
    </row>
    <row r="39" spans="1:28" s="138" customFormat="1" ht="28.5">
      <c r="A39" s="157" t="s">
        <v>173</v>
      </c>
      <c r="B39" s="255">
        <f>N38</f>
        <v>1</v>
      </c>
      <c r="C39" s="255"/>
      <c r="D39" s="161"/>
      <c r="E39" s="9"/>
      <c r="F39" s="9"/>
      <c r="G39" s="9"/>
      <c r="H39" s="162"/>
      <c r="J39" s="162"/>
      <c r="K39" s="162"/>
      <c r="L39" s="162"/>
    </row>
    <row r="40" spans="1:28" ht="30.75">
      <c r="A40" s="3"/>
      <c r="B40" s="3"/>
      <c r="C40" s="3"/>
      <c r="D40" s="3"/>
      <c r="E40" s="3"/>
      <c r="F40" s="164"/>
      <c r="G40" s="164"/>
      <c r="H40" s="164"/>
      <c r="I40" s="164"/>
      <c r="J40" s="165"/>
      <c r="K40" s="166"/>
      <c r="L40" s="167"/>
      <c r="M40" s="3"/>
      <c r="N40" s="3"/>
      <c r="O40" s="3"/>
      <c r="P40" s="3"/>
      <c r="Q40" s="3"/>
      <c r="R40" s="3"/>
      <c r="S40" s="3"/>
      <c r="T40" s="3"/>
      <c r="U40" s="3"/>
      <c r="V40" s="3"/>
      <c r="W40" s="3"/>
      <c r="X40" s="3"/>
      <c r="Y40" s="3"/>
      <c r="Z40" s="3"/>
      <c r="AA40" s="3"/>
      <c r="AB40" s="3"/>
    </row>
    <row r="41" spans="1:28" ht="30.75">
      <c r="A41" s="3"/>
      <c r="B41" s="3"/>
      <c r="C41" s="3"/>
      <c r="D41" s="3"/>
      <c r="E41" s="3"/>
      <c r="F41" s="164"/>
      <c r="G41" s="164"/>
      <c r="H41" s="168">
        <f>COUNTIF($F$14:$F$36,"★")</f>
        <v>0</v>
      </c>
      <c r="I41" s="164"/>
      <c r="J41" s="168">
        <f>IF(H41&lt;1,1,H41)</f>
        <v>1</v>
      </c>
      <c r="K41" s="166"/>
      <c r="L41" s="167"/>
      <c r="M41" s="3"/>
      <c r="N41" s="3"/>
      <c r="O41" s="3"/>
      <c r="P41" s="3"/>
      <c r="Q41" s="3"/>
      <c r="R41" s="3"/>
      <c r="S41" s="3"/>
      <c r="T41" s="3"/>
      <c r="U41" s="3"/>
      <c r="V41" s="3"/>
      <c r="W41" s="3"/>
      <c r="X41" s="3"/>
      <c r="Y41" s="3"/>
      <c r="Z41" s="3"/>
      <c r="AA41" s="3"/>
      <c r="AB41" s="3"/>
    </row>
    <row r="42" spans="1:28">
      <c r="A42" s="3"/>
      <c r="B42" s="3"/>
      <c r="C42" s="3"/>
      <c r="D42" s="3"/>
      <c r="E42" s="3"/>
      <c r="F42" s="164"/>
      <c r="G42" s="164"/>
      <c r="H42" s="164"/>
      <c r="I42" s="165"/>
      <c r="J42" s="165"/>
      <c r="K42" s="165"/>
      <c r="L42" s="3"/>
      <c r="M42" s="3"/>
      <c r="N42" s="3"/>
      <c r="O42" s="3"/>
      <c r="P42" s="3"/>
      <c r="Q42" s="3"/>
      <c r="R42" s="3"/>
      <c r="S42" s="3"/>
      <c r="T42" s="3"/>
      <c r="U42" s="3"/>
      <c r="V42" s="3"/>
      <c r="W42" s="3"/>
      <c r="X42" s="3"/>
      <c r="Y42" s="3"/>
      <c r="Z42" s="3"/>
      <c r="AA42" s="3"/>
    </row>
    <row r="43" spans="1:28">
      <c r="A43" s="3"/>
      <c r="B43" s="3"/>
      <c r="C43" s="3"/>
      <c r="D43" s="3"/>
      <c r="E43" s="3"/>
      <c r="F43" s="164"/>
      <c r="G43" s="164"/>
      <c r="H43" s="165"/>
      <c r="I43" s="165"/>
      <c r="J43" s="165"/>
      <c r="K43" s="164"/>
      <c r="L43" s="3"/>
      <c r="M43" s="3"/>
      <c r="N43" s="3"/>
      <c r="O43" s="3"/>
      <c r="P43" s="3"/>
      <c r="Q43" s="3"/>
      <c r="R43" s="3"/>
      <c r="S43" s="3"/>
      <c r="T43" s="3"/>
      <c r="U43" s="3"/>
      <c r="V43" s="3"/>
      <c r="W43" s="3"/>
      <c r="X43" s="3"/>
      <c r="Y43" s="3"/>
      <c r="Z43" s="3"/>
    </row>
    <row r="44" spans="1:28">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8">
      <c r="A45" s="3"/>
      <c r="B45" s="169"/>
      <c r="C45" s="169"/>
      <c r="D45" s="3"/>
      <c r="E45" s="3"/>
      <c r="F45" s="3"/>
      <c r="G45" s="3"/>
      <c r="H45" s="3"/>
      <c r="I45" s="3"/>
      <c r="J45" s="3"/>
      <c r="K45" s="3"/>
      <c r="L45" s="3"/>
      <c r="M45" s="3"/>
      <c r="N45" s="3"/>
      <c r="O45" s="3"/>
      <c r="P45" s="3"/>
      <c r="Q45" s="3"/>
      <c r="R45" s="3"/>
      <c r="S45" s="3"/>
      <c r="T45" s="3"/>
      <c r="U45" s="3"/>
      <c r="V45" s="3"/>
      <c r="W45" s="3"/>
      <c r="X45" s="3"/>
      <c r="Y45" s="3"/>
      <c r="Z45" s="3"/>
    </row>
    <row r="46" spans="1:28">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8">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8">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c r="A68" s="3"/>
      <c r="B68" s="3"/>
      <c r="C68" s="3"/>
      <c r="D68" s="3"/>
      <c r="E68" s="3"/>
      <c r="F68" s="3"/>
      <c r="G68" s="3"/>
      <c r="H68" s="3"/>
      <c r="I68" s="3"/>
      <c r="J68" s="3"/>
      <c r="K68" s="3"/>
      <c r="L68" s="3"/>
      <c r="M68" s="3"/>
      <c r="N68" s="3"/>
      <c r="O68" s="3"/>
      <c r="P68" s="3"/>
      <c r="Q68" s="3"/>
      <c r="R68" s="3"/>
      <c r="S68" s="3"/>
      <c r="T68" s="3"/>
      <c r="U68" s="3"/>
      <c r="V68" s="3"/>
      <c r="W68" s="3"/>
      <c r="X68" s="3"/>
      <c r="Y68" s="3"/>
      <c r="Z68" s="3"/>
    </row>
  </sheetData>
  <sheetProtection password="80FE" sheet="1" objects="1" scenarios="1" selectLockedCells="1"/>
  <mergeCells count="17">
    <mergeCell ref="B9:G9"/>
    <mergeCell ref="A12:B12"/>
    <mergeCell ref="B38:C38"/>
    <mergeCell ref="B39:C39"/>
    <mergeCell ref="B6:G6"/>
    <mergeCell ref="B7:G7"/>
    <mergeCell ref="I7:K7"/>
    <mergeCell ref="L7:S7"/>
    <mergeCell ref="B8:G8"/>
    <mergeCell ref="I8:K8"/>
    <mergeCell ref="L8:S8"/>
    <mergeCell ref="B4:G4"/>
    <mergeCell ref="I4:K4"/>
    <mergeCell ref="L4:S4"/>
    <mergeCell ref="B5:G5"/>
    <mergeCell ref="I5:K5"/>
    <mergeCell ref="L5:S5"/>
  </mergeCells>
  <phoneticPr fontId="6"/>
  <dataValidations count="5">
    <dataValidation type="whole" allowBlank="1" showInputMessage="1" showErrorMessage="1" errorTitle="入力値エラー" error="上限は7.0までです！" sqref="C14:C36">
      <formula1>0</formula1>
      <formula2>7</formula2>
    </dataValidation>
    <dataValidation type="date" allowBlank="1" showInputMessage="1" showErrorMessage="1" sqref="B9">
      <formula1>43344</formula1>
      <formula2>47848</formula2>
    </dataValidation>
    <dataValidation type="date" allowBlank="1" showInputMessage="1" showErrorMessage="1" sqref="L9:M9">
      <formula1>43101</formula1>
      <formula2>47848</formula2>
    </dataValidation>
    <dataValidation type="decimal" allowBlank="1" showInputMessage="1" showErrorMessage="1" sqref="L8">
      <formula1>0</formula1>
      <formula2>B8</formula2>
    </dataValidation>
    <dataValidation type="decimal" allowBlank="1" showInputMessage="1" showErrorMessage="1" sqref="B8">
      <formula1>0</formula1>
      <formula2>40</formula2>
    </dataValidation>
  </dataValidations>
  <pageMargins left="0.7" right="0.7" top="0.75" bottom="0.75" header="0.3" footer="0.3"/>
  <pageSetup paperSize="9" orientation="portrait" horizontalDpi="4294967293"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4"/>
  <sheetViews>
    <sheetView workbookViewId="0">
      <selection activeCell="B51" sqref="B51"/>
    </sheetView>
  </sheetViews>
  <sheetFormatPr defaultColWidth="8.75" defaultRowHeight="11.25"/>
  <cols>
    <col min="1" max="1" width="34.5" style="8" bestFit="1" customWidth="1"/>
    <col min="2" max="2" width="51.875" style="8" customWidth="1"/>
    <col min="3" max="16384" width="8.75" style="8"/>
  </cols>
  <sheetData>
    <row r="1" spans="1:1" ht="12">
      <c r="A1" s="78" t="s">
        <v>110</v>
      </c>
    </row>
    <row r="2" spans="1:1" ht="12">
      <c r="A2" s="78" t="s">
        <v>111</v>
      </c>
    </row>
    <row r="3" spans="1:1" ht="12">
      <c r="A3" s="78" t="s">
        <v>180</v>
      </c>
    </row>
    <row r="4" spans="1:1" ht="12">
      <c r="A4" s="78" t="s">
        <v>197</v>
      </c>
    </row>
    <row r="5" spans="1:1" ht="12">
      <c r="A5" s="78" t="s">
        <v>198</v>
      </c>
    </row>
    <row r="6" spans="1:1" ht="12">
      <c r="A6" s="78" t="s">
        <v>112</v>
      </c>
    </row>
    <row r="7" spans="1:1" ht="12">
      <c r="A7" s="78" t="s">
        <v>199</v>
      </c>
    </row>
    <row r="8" spans="1:1" ht="12">
      <c r="A8" s="78" t="s">
        <v>113</v>
      </c>
    </row>
    <row r="9" spans="1:1" ht="12">
      <c r="A9" s="78" t="s">
        <v>200</v>
      </c>
    </row>
    <row r="10" spans="1:1" ht="12">
      <c r="A10" s="78" t="s">
        <v>114</v>
      </c>
    </row>
    <row r="11" spans="1:1" ht="12">
      <c r="A11" s="78" t="s">
        <v>201</v>
      </c>
    </row>
    <row r="12" spans="1:1" ht="12">
      <c r="A12" s="78" t="s">
        <v>202</v>
      </c>
    </row>
    <row r="13" spans="1:1" ht="12">
      <c r="A13" s="78" t="s">
        <v>115</v>
      </c>
    </row>
    <row r="14" spans="1:1" ht="12">
      <c r="A14" s="78" t="s">
        <v>6</v>
      </c>
    </row>
    <row r="15" spans="1:1" ht="12">
      <c r="A15" s="78" t="s">
        <v>116</v>
      </c>
    </row>
    <row r="16" spans="1:1" ht="12">
      <c r="A16" s="78" t="s">
        <v>203</v>
      </c>
    </row>
    <row r="17" spans="1:1" ht="12">
      <c r="A17" s="78" t="s">
        <v>117</v>
      </c>
    </row>
    <row r="18" spans="1:1" ht="12">
      <c r="A18" s="78" t="s">
        <v>204</v>
      </c>
    </row>
    <row r="19" spans="1:1" ht="12">
      <c r="A19" s="78" t="s">
        <v>118</v>
      </c>
    </row>
    <row r="20" spans="1:1" ht="12">
      <c r="A20" s="78" t="s">
        <v>119</v>
      </c>
    </row>
    <row r="21" spans="1:1" ht="12">
      <c r="A21" s="78" t="s">
        <v>205</v>
      </c>
    </row>
    <row r="22" spans="1:1" ht="12">
      <c r="A22" s="78" t="s">
        <v>120</v>
      </c>
    </row>
    <row r="23" spans="1:1" ht="12">
      <c r="A23" s="78" t="s">
        <v>121</v>
      </c>
    </row>
    <row r="24" spans="1:1" ht="12">
      <c r="A24" s="78" t="s">
        <v>122</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入力方法</vt:lpstr>
      <vt:lpstr>入力フォーム</vt:lpstr>
      <vt:lpstr>【入力不要】スキルチャート (結果報告イメージ)</vt:lpstr>
      <vt:lpstr>業務リスト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jnsa</cp:lastModifiedBy>
  <dcterms:created xsi:type="dcterms:W3CDTF">2019-01-21T02:59:54Z</dcterms:created>
  <dcterms:modified xsi:type="dcterms:W3CDTF">2019-02-04T08:24:03Z</dcterms:modified>
</cp:coreProperties>
</file>